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exing001\Downloads\Proen Q2'22\FS Proen Q2'22\FS Proen Q2'22 9.8.22 11.00 Typing Pool\"/>
    </mc:Choice>
  </mc:AlternateContent>
  <xr:revisionPtr revIDLastSave="0" documentId="8_{CF135CBD-0483-4FBC-9269-8BACCC0CAD65}" xr6:coauthVersionLast="47" xr6:coauthVersionMax="47" xr10:uidLastSave="{00000000-0000-0000-0000-000000000000}"/>
  <bookViews>
    <workbookView xWindow="-108" yWindow="-108" windowWidth="23256" windowHeight="12576" firstSheet="5" activeTab="5" xr2:uid="{080F3B0B-9E66-456E-B643-8EEAB972936F}"/>
  </bookViews>
  <sheets>
    <sheet name="TH 2-4" sheetId="1" r:id="rId1"/>
    <sheet name="T 5 (3M)" sheetId="6" r:id="rId2"/>
    <sheet name="T6 (6M)" sheetId="7" r:id="rId3"/>
    <sheet name="T 7 conso" sheetId="3" r:id="rId4"/>
    <sheet name="T8" sheetId="4" r:id="rId5"/>
    <sheet name="T9-10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D" localSheetId="1" hidden="1">[1]A!#REF!</definedName>
    <definedName name="__123Graph_D" localSheetId="2" hidden="1">[1]A!#REF!</definedName>
    <definedName name="__123Graph_D" localSheetId="0" hidden="1">[2]A!#REF!</definedName>
    <definedName name="__123Graph_D" hidden="1">[2]A!#REF!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2" hidden="1">{"'Eng (page2)'!$A$1:$D$52"}</definedName>
    <definedName name="BB" localSheetId="0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2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2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2" hidden="1">[11]A!#REF!</definedName>
    <definedName name="nut" localSheetId="0" hidden="1">[12]A!#REF!</definedName>
    <definedName name="nut" hidden="1">[12]A!#REF!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2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2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6" l="1"/>
  <c r="F53" i="5" l="1"/>
  <c r="R27" i="3"/>
  <c r="R28" i="3"/>
  <c r="N25" i="4"/>
  <c r="V27" i="3" l="1"/>
  <c r="L53" i="5" l="1"/>
  <c r="J53" i="5"/>
  <c r="H53" i="5"/>
  <c r="L80" i="5"/>
  <c r="J80" i="5"/>
  <c r="F80" i="5"/>
  <c r="H80" i="5"/>
  <c r="N17" i="4"/>
  <c r="N16" i="4"/>
  <c r="N15" i="4"/>
  <c r="R18" i="3"/>
  <c r="R17" i="3"/>
  <c r="A3" i="3"/>
  <c r="A3" i="4" s="1"/>
  <c r="A3" i="5" s="1"/>
  <c r="P55" i="7"/>
  <c r="N55" i="7"/>
  <c r="L55" i="7"/>
  <c r="J55" i="7"/>
  <c r="P49" i="7"/>
  <c r="N49" i="7"/>
  <c r="L49" i="7"/>
  <c r="J49" i="7"/>
  <c r="P23" i="7"/>
  <c r="N23" i="7"/>
  <c r="L23" i="7"/>
  <c r="J23" i="7"/>
  <c r="P15" i="7"/>
  <c r="N15" i="7"/>
  <c r="L15" i="7"/>
  <c r="J15" i="7"/>
  <c r="A1" i="7"/>
  <c r="P50" i="6"/>
  <c r="N50" i="6"/>
  <c r="L50" i="6"/>
  <c r="P44" i="6"/>
  <c r="N44" i="6"/>
  <c r="L44" i="6"/>
  <c r="J44" i="6"/>
  <c r="P23" i="6"/>
  <c r="N23" i="6"/>
  <c r="L23" i="6"/>
  <c r="J23" i="6"/>
  <c r="P15" i="6"/>
  <c r="N15" i="6"/>
  <c r="L15" i="6"/>
  <c r="J15" i="6"/>
  <c r="A1" i="6"/>
  <c r="J25" i="7" l="1"/>
  <c r="J25" i="6"/>
  <c r="N25" i="7"/>
  <c r="P25" i="7"/>
  <c r="L25" i="7"/>
  <c r="L25" i="6"/>
  <c r="N25" i="6"/>
  <c r="P25" i="6"/>
  <c r="N31" i="7" l="1"/>
  <c r="N34" i="7" s="1"/>
  <c r="J31" i="7"/>
  <c r="P31" i="6"/>
  <c r="N34" i="6"/>
  <c r="N38" i="6" s="1"/>
  <c r="L31" i="6"/>
  <c r="J34" i="6"/>
  <c r="P31" i="7"/>
  <c r="L31" i="7"/>
  <c r="J10" i="5"/>
  <c r="L34" i="7" l="1"/>
  <c r="H10" i="5"/>
  <c r="N43" i="7"/>
  <c r="L10" i="5"/>
  <c r="J34" i="7"/>
  <c r="P34" i="7"/>
  <c r="F10" i="5"/>
  <c r="L34" i="6"/>
  <c r="J38" i="6"/>
  <c r="P34" i="6"/>
  <c r="J81" i="1"/>
  <c r="F91" i="5"/>
  <c r="J43" i="7" l="1"/>
  <c r="L43" i="7"/>
  <c r="P43" i="7"/>
  <c r="P38" i="6"/>
  <c r="L38" i="6"/>
  <c r="A1" i="5"/>
  <c r="A59" i="5" s="1"/>
  <c r="A1" i="4"/>
  <c r="A1" i="3"/>
  <c r="A33" i="4"/>
  <c r="A36" i="3"/>
  <c r="H29" i="4" l="1"/>
  <c r="H20" i="4"/>
  <c r="H31" i="3"/>
  <c r="H22" i="3"/>
  <c r="H91" i="5" l="1"/>
  <c r="J91" i="5"/>
  <c r="L91" i="5"/>
  <c r="H32" i="5"/>
  <c r="L32" i="5"/>
  <c r="J29" i="4"/>
  <c r="F29" i="4"/>
  <c r="N26" i="4"/>
  <c r="N22" i="4"/>
  <c r="N12" i="4"/>
  <c r="N18" i="4"/>
  <c r="F20" i="4"/>
  <c r="J20" i="4"/>
  <c r="L20" i="4"/>
  <c r="T31" i="3"/>
  <c r="P31" i="3"/>
  <c r="L31" i="3"/>
  <c r="J31" i="3"/>
  <c r="F31" i="3"/>
  <c r="V28" i="3"/>
  <c r="R24" i="3"/>
  <c r="V24" i="3" s="1"/>
  <c r="R14" i="3"/>
  <c r="R19" i="3"/>
  <c r="V19" i="3" s="1"/>
  <c r="R20" i="3"/>
  <c r="V20" i="3" s="1"/>
  <c r="F22" i="3"/>
  <c r="J22" i="3"/>
  <c r="L22" i="3"/>
  <c r="N22" i="3"/>
  <c r="P22" i="3"/>
  <c r="T22" i="3"/>
  <c r="P128" i="1"/>
  <c r="L128" i="1"/>
  <c r="L81" i="1"/>
  <c r="N81" i="1"/>
  <c r="P81" i="1"/>
  <c r="J71" i="1"/>
  <c r="L71" i="1"/>
  <c r="N71" i="1"/>
  <c r="P71" i="1"/>
  <c r="J41" i="1"/>
  <c r="L41" i="1"/>
  <c r="N41" i="1"/>
  <c r="P41" i="1"/>
  <c r="J28" i="1"/>
  <c r="L28" i="1"/>
  <c r="N28" i="1"/>
  <c r="P28" i="1"/>
  <c r="V14" i="3" l="1"/>
  <c r="H36" i="5"/>
  <c r="L36" i="5"/>
  <c r="N20" i="4"/>
  <c r="L131" i="1"/>
  <c r="P131" i="1"/>
  <c r="R22" i="3"/>
  <c r="V22" i="3" s="1"/>
  <c r="L83" i="1"/>
  <c r="J43" i="1"/>
  <c r="J83" i="1"/>
  <c r="N83" i="1"/>
  <c r="N43" i="1"/>
  <c r="P83" i="1"/>
  <c r="P43" i="1"/>
  <c r="L43" i="1"/>
  <c r="L82" i="5" l="1"/>
  <c r="H82" i="5"/>
  <c r="P133" i="1"/>
  <c r="L133" i="1"/>
  <c r="A114" i="5"/>
  <c r="A61" i="5"/>
  <c r="A58" i="5"/>
  <c r="A95" i="1"/>
  <c r="A94" i="1"/>
  <c r="A139" i="1" s="1"/>
  <c r="A51" i="1"/>
  <c r="A97" i="1" s="1"/>
  <c r="A49" i="1"/>
  <c r="A60" i="6" l="1"/>
  <c r="A67" i="7"/>
  <c r="H85" i="5"/>
  <c r="L85" i="5"/>
  <c r="F32" i="5" l="1"/>
  <c r="J32" i="5"/>
  <c r="F36" i="5" l="1"/>
  <c r="J36" i="5"/>
  <c r="R29" i="3"/>
  <c r="V29" i="3" s="1"/>
  <c r="N31" i="3"/>
  <c r="L29" i="4"/>
  <c r="N27" i="4"/>
  <c r="J82" i="5" l="1"/>
  <c r="F82" i="5"/>
  <c r="N29" i="4"/>
  <c r="R31" i="3"/>
  <c r="V31" i="3" l="1"/>
  <c r="F85" i="5"/>
  <c r="J85" i="5"/>
  <c r="N128" i="1"/>
  <c r="J128" i="1"/>
  <c r="J131" i="1" l="1"/>
  <c r="N131" i="1"/>
  <c r="J133" i="1" l="1"/>
  <c r="N133" i="1"/>
</calcChain>
</file>

<file path=xl/sharedStrings.xml><?xml version="1.0" encoding="utf-8"?>
<sst xmlns="http://schemas.openxmlformats.org/spreadsheetml/2006/main" count="420" uniqueCount="215">
  <si>
    <t>บริษัท โปรเอ็น คอร์ป จำกัด (มหาชน)</t>
  </si>
  <si>
    <t xml:space="preserve">งบแสดงฐานะการเงิน </t>
  </si>
  <si>
    <t>ณ วันที่ 30 มิถุนายน พ.ศ. 2565</t>
  </si>
  <si>
    <t>งบการเงินรวม</t>
  </si>
  <si>
    <t>งบการเงินเฉพาะกิจการ</t>
  </si>
  <si>
    <t>(ยังไม่ได้ตรวจสอบ)</t>
  </si>
  <si>
    <t>(ตรวจสอบแล้ว)</t>
  </si>
  <si>
    <t>30 มิถุนายน</t>
  </si>
  <si>
    <t>31 ธันวาคม</t>
  </si>
  <si>
    <t>พ.ศ. 2565</t>
  </si>
  <si>
    <t>พ.ศ. 2564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</si>
  <si>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</si>
  <si>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</si>
  <si>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</si>
  <si>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</si>
  <si>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</si>
  <si>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สินทรัพย์ทางการเงินที่วัดมูลค่าด้วย</t>
  </si>
  <si>
    <t>มูลค่ายุติธรรมผ่านกำไรหรือขาดทุน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</si>
  <si>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</si>
  <si>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</si>
  <si>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</si>
  <si>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เงินให้กู้ยืมระยะสั้นแก่บุคคลและ</t>
  </si>
  <si>
    <t>กิจการที่เกี่ยวข้องกัน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</si>
  <si>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</si>
  <si>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</si>
  <si>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</si>
  <si>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</si>
  <si>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</si>
  <si>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</si>
  <si>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</si>
  <si>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</si>
  <si>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</si>
  <si>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</si>
  <si>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</si>
  <si>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</si>
  <si>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</si>
  <si>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</si>
  <si>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</si>
  <si>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</si>
  <si>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</si>
  <si>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</si>
  <si>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</si>
  <si>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</si>
  <si>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</si>
  <si>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</si>
  <si>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</si>
  <si>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เงินกู้ยืมระยะยาวที่ถึงกำหนดชำระภายในหนึ่งปี</t>
  </si>
  <si>
    <t>หนี้สินตามสัญญาเช่าที่ถึงกำหนด</t>
  </si>
  <si>
    <t>ชำระภายในหนึ่งปี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</si>
  <si>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</si>
  <si>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</si>
  <si>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</si>
  <si>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</si>
  <si>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</si>
  <si>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</si>
  <si>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</si>
  <si>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</si>
  <si>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</si>
  <si>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</si>
  <si>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</si>
  <si>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</si>
  <si>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</si>
  <si>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</si>
  <si>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</si>
  <si>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</si>
  <si>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(31 ธันวาคม พ.ศ. 2564:</t>
  </si>
  <si>
    <t>หุ้นสามัญจำนวน 316,000,000 หุ้น</t>
  </si>
  <si>
    <t>มูลค่าที่ตราไว้หุ้นละ 0.5 บาท)</t>
  </si>
  <si>
    <t>ทุนที่ออกและชำระแล้ว</t>
  </si>
  <si>
    <t xml:space="preserve">หุ้นสามัญจำนวน 316,000,000 หุ้น </t>
  </si>
  <si>
    <t>มูลค่าที่ได้รับชำระแล้วหุ้นละ 0.5 บาท</t>
  </si>
  <si>
    <t>ส่วนเกินมูลค่าหุ้นสามัญ</t>
  </si>
  <si>
    <t>ส่วนเกินทุนจากการรวมธุรกิจภายใต้</t>
  </si>
  <si>
    <t>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</si>
  <si>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</si>
  <si>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</si>
  <si>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</si>
  <si>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</si>
  <si>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</si>
  <si>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</si>
  <si>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</si>
  <si>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</si>
  <si>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</si>
  <si>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30 มิถุนายน พ.ศ. 2565</t>
  </si>
  <si>
    <t>ข้อมูลทางการเงินรวม</t>
  </si>
  <si>
    <t>ข้อมูลทางการเงินเฉพาะกิจการ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</si>
  <si>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</si>
  <si>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</si>
  <si>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</si>
  <si>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</si>
  <si>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</si>
  <si>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</si>
  <si>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</si>
  <si>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</si>
  <si>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</si>
  <si>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</si>
  <si>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</si>
  <si>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</si>
  <si>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</si>
  <si>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</si>
  <si>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</si>
  <si>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กำไรก่อนค่าใช้จ่ายภาษีเงินได้</t>
  </si>
  <si>
    <t>รายได้(ค่าใช้จ่าย)ภาษีเงินได้</t>
  </si>
  <si>
    <t>กำไรสำหรับงวด</t>
  </si>
  <si>
    <t>กำไรเบ็ดเสร็จอื่น</t>
  </si>
  <si>
    <t>-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</si>
  <si>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</si>
  <si>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</si>
  <si>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</si>
  <si>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</si>
  <si>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</si>
  <si>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</si>
  <si>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</si>
  <si>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กำไรต่อหุ้นปรับลด</t>
  </si>
  <si>
    <t>สำหรับงวดหกเดือนสิ้นสุดวันที่ 30 มิถุนายน พ.ศ. 2565</t>
  </si>
  <si>
    <t>รายการที่จะไม่จัดประเภทรายการใหม่ไปยังกำไรหรือขาดทุน</t>
  </si>
  <si>
    <t>ในภายหลังการวัดมูลค่าใหม่ของภาระผูกพัน</t>
  </si>
  <si>
    <t>ผลประโยชน์หลังออกจากงาน</t>
  </si>
  <si>
    <t>ภาษีเงินได้ของรายการที่จะไม่จัดประเภทรายการใหม่</t>
  </si>
  <si>
    <t>ไปยังกำไรหรือขาดทุนในภายหลัง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</si>
  <si>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</si>
  <si>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</si>
  <si>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</si>
  <si>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</si>
  <si>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</si>
  <si>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</si>
  <si>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</t>
  </si>
  <si>
    <t>การเปลี่ยนแปลง</t>
  </si>
  <si>
    <t>รวมส่วนของ</t>
  </si>
  <si>
    <t>ทุนที่ออกและ</t>
  </si>
  <si>
    <t>ส่วนเกิน</t>
  </si>
  <si>
    <t>ธุรกิจภายใต้การ</t>
  </si>
  <si>
    <t>- 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</si>
  <si>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</si>
  <si>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</si>
  <si>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</si>
  <si>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</si>
  <si>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</si>
  <si>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</si>
  <si>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</si>
  <si>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</si>
  <si>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</si>
  <si>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</si>
  <si>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</si>
  <si>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 xml:space="preserve">ยอดยกมาต้นงวด วันที่ 1 มกราคม พ.ศ. 2564 </t>
  </si>
  <si>
    <t>การเปลี่ยนแปลงในส่วนของเจ้าของสำหรับงวด</t>
  </si>
  <si>
    <t>การเพิ่มหุ้นสามัญ</t>
  </si>
  <si>
    <t>เงินปันผล</t>
  </si>
  <si>
    <t>สำรองตามกฎหมาย</t>
  </si>
  <si>
    <t>ยอดคงเหลือปลายงวด วันที่ 30 มิถุนายน พ.ศ. 2564</t>
  </si>
  <si>
    <t xml:space="preserve">ยอดยกมาต้นงวด วันที่ 1 มกราคม พ.ศ. 2565 </t>
  </si>
  <si>
    <t>ยอดคงเหลือปลายงวด วันที่ 30 มิถุนายน พ.ศ. 2565</t>
  </si>
  <si>
    <t>กรรมการ    ____________________________________       กรรมการ    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</si>
  <si>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</si>
  <si>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</si>
  <si>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</si>
  <si>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</si>
  <si>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</si>
  <si>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</si>
  <si>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</si>
  <si>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</si>
  <si>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กำไรจากการจำหน่ายอุปกรณ์</t>
  </si>
  <si>
    <t>ผลขาดทุนด้านเครดิตที่คาดว่าจะเกิดขึ้น (กลับรายการ)</t>
  </si>
  <si>
    <t>ขาดทุนจากการลดมูลค่าของสินค้าคงเหลือ (กลับรายการ)</t>
  </si>
  <si>
    <t>ขาดทุนจากมูลค่ายุติธรรมของสินทรัพย์ทางการเงิน</t>
  </si>
  <si>
    <t>ที่วัดมูลค่าด้วยมูลค่ายุติธรรมผ่านกำไรหรือขาดทุน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</si>
  <si>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</si>
  <si>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</si>
  <si>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</si>
  <si>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</si>
  <si>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</si>
  <si>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</si>
  <si>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</si>
  <si>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</si>
  <si>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</si>
  <si>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</si>
  <si>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</si>
  <si>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</si>
  <si>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</si>
  <si>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</si>
  <si>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</si>
  <si>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t>กระแสเงินสดจากกิจกรรมลงทุน</t>
  </si>
  <si>
    <t>เงินสดจ่ายลงทุนในสินทรัพย์ทางการเงินที่วัดมูลค่าด้วย</t>
  </si>
  <si>
    <t>เงินสดรับจากการจำหน่ายเงินลงทุนในสินทรัพย์ทางการเงินที่วัดมูลค่าด้วย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</si>
  <si>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</si>
  <si>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</si>
  <si>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</si>
  <si>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เงินสดรับจากการจำหน่ายอุปกรณ์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</si>
  <si>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</si>
  <si>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เงินฝากสถาบันการเงินที่ติดภาระค้ำประกันที่เพิ่มขึ้น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</si>
  <si>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</si>
  <si>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</si>
  <si>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</si>
  <si>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เงินสดสุทธิได้มาจาก(ใช้ไปใน)กิจกรรมลงทุน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</si>
  <si>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</si>
  <si>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</si>
  <si>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</si>
  <si>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</si>
  <si>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</si>
  <si>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</si>
  <si>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</si>
  <si>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</si>
  <si>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</si>
  <si>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</si>
  <si>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</si>
  <si>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</si>
  <si>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</si>
  <si>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เงินสดและรายการเทียบเท่าเงินสดเพิ่มขึ้นสุทธิ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</si>
  <si>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</si>
  <si>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</si>
  <si>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</si>
  <si>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</si>
  <si>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การเพิ่มขึ้นของสินทรัพย์ภายใต้สิทธิการใช้ที่ยังไม่ได้ชำระเงิน</t>
  </si>
  <si>
    <t>เจ้าหนี้ค่าก่อสร้างอาคารและอุปกรณ์</t>
  </si>
  <si>
    <t>เจ้าหนี้สินทรัพย์ไม่มีตัวตน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</si>
</sst>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  <numFmt numFmtId="170" formatCode="#,##0.0;\(#,##0.0\)"/>
  </numFmts>
  <fonts count="13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u/>
      <sz val="13"/>
      <name val="Browallia New"/>
      <family val="2"/>
    </font>
    <font>
      <sz val="13"/>
      <color theme="0"/>
      <name val="Browallia New"/>
      <family val="2"/>
    </font>
    <font>
      <sz val="10"/>
      <name val="Times New Roman"/>
      <family val="1"/>
      <charset val="222"/>
    </font>
    <font>
      <sz val="14"/>
      <name val="Cordia New"/>
      <family val="2"/>
    </font>
    <font>
      <sz val="13"/>
      <color theme="1"/>
      <name val="Browallia New"/>
      <family val="2"/>
    </font>
    <font>
      <b/>
      <sz val="12"/>
      <name val="Browallia New"/>
      <family val="2"/>
    </font>
    <font>
      <sz val="12"/>
      <name val="Browallia New"/>
      <family val="2"/>
    </font>
    <font>
      <sz val="12"/>
      <color theme="0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7" fontId="7" fillId="0" borderId="0"/>
    <xf numFmtId="0" fontId="2" fillId="0" borderId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29">
    <xf numFmtId="0" fontId="0" fillId="0" borderId="0" xfId="0"/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0" fontId="1" fillId="0" borderId="0" xfId="2" applyFont="1"/>
    <xf numFmtId="0" fontId="1" fillId="0" borderId="0" xfId="8" applyFont="1" applyAlignment="1">
      <alignment vertical="top"/>
    </xf>
    <xf numFmtId="0" fontId="1" fillId="0" borderId="0" xfId="8" applyFont="1" applyAlignment="1">
      <alignment horizontal="center" vertical="top"/>
    </xf>
    <xf numFmtId="165" fontId="1" fillId="0" borderId="0" xfId="8" applyNumberFormat="1" applyFont="1" applyAlignment="1">
      <alignment horizontal="right" vertical="top"/>
    </xf>
    <xf numFmtId="41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vertical="top"/>
    </xf>
    <xf numFmtId="166" fontId="1" fillId="0" borderId="1" xfId="8" applyNumberFormat="1" applyFont="1" applyBorder="1" applyAlignment="1">
      <alignment vertical="top"/>
    </xf>
    <xf numFmtId="0" fontId="1" fillId="0" borderId="1" xfId="8" applyFont="1" applyBorder="1" applyAlignment="1">
      <alignment vertical="top"/>
    </xf>
    <xf numFmtId="0" fontId="1" fillId="0" borderId="1" xfId="8" applyFont="1" applyBorder="1" applyAlignment="1">
      <alignment horizontal="center" vertical="top"/>
    </xf>
    <xf numFmtId="165" fontId="1" fillId="0" borderId="1" xfId="8" applyNumberFormat="1" applyFont="1" applyBorder="1" applyAlignment="1">
      <alignment horizontal="right" vertical="top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166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horizontal="center" vertical="top"/>
    </xf>
    <xf numFmtId="165" fontId="3" fillId="0" borderId="0" xfId="6" applyNumberFormat="1" applyFont="1" applyAlignment="1">
      <alignment horizontal="right" vertical="top"/>
    </xf>
    <xf numFmtId="165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165" fontId="3" fillId="0" borderId="0" xfId="8" applyNumberFormat="1" applyFont="1" applyAlignment="1">
      <alignment horizontal="center" vertical="top"/>
    </xf>
    <xf numFmtId="41" fontId="3" fillId="0" borderId="0" xfId="8" applyNumberFormat="1" applyFont="1" applyAlignment="1">
      <alignment horizontal="right" vertical="top"/>
    </xf>
    <xf numFmtId="0" fontId="3" fillId="0" borderId="1" xfId="8" applyFont="1" applyBorder="1" applyAlignment="1">
      <alignment vertical="top"/>
    </xf>
    <xf numFmtId="0" fontId="1" fillId="0" borderId="0" xfId="2" applyFont="1" applyAlignment="1">
      <alignment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165" fontId="1" fillId="0" borderId="0" xfId="8" applyNumberFormat="1" applyFont="1" applyAlignment="1">
      <alignment horizontal="center" vertical="top"/>
    </xf>
    <xf numFmtId="166" fontId="1" fillId="0" borderId="0" xfId="8" applyNumberFormat="1" applyFont="1" applyAlignment="1">
      <alignment horizontal="center" vertical="top"/>
    </xf>
    <xf numFmtId="165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right" vertical="top"/>
    </xf>
    <xf numFmtId="0" fontId="3" fillId="0" borderId="0" xfId="5" applyFont="1" applyAlignment="1">
      <alignment vertical="top"/>
    </xf>
    <xf numFmtId="165" fontId="3" fillId="0" borderId="0" xfId="5" applyNumberFormat="1" applyFont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6" fontId="1" fillId="0" borderId="0" xfId="5" applyNumberFormat="1" applyFont="1" applyAlignment="1">
      <alignment horizontal="center" vertical="top"/>
    </xf>
    <xf numFmtId="165" fontId="1" fillId="0" borderId="3" xfId="5" applyNumberFormat="1" applyFont="1" applyBorder="1" applyAlignment="1">
      <alignment horizontal="right" vertical="top"/>
    </xf>
    <xf numFmtId="166" fontId="1" fillId="0" borderId="0" xfId="5" applyNumberFormat="1" applyFont="1" applyAlignment="1">
      <alignment horizontal="right" vertical="top"/>
    </xf>
    <xf numFmtId="165" fontId="1" fillId="0" borderId="0" xfId="5" quotePrefix="1" applyNumberFormat="1" applyFont="1" applyAlignment="1">
      <alignment horizontal="right" vertical="top"/>
    </xf>
    <xf numFmtId="165" fontId="1" fillId="0" borderId="1" xfId="5" applyNumberFormat="1" applyFont="1" applyBorder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center" vertical="top"/>
    </xf>
    <xf numFmtId="166" fontId="3" fillId="0" borderId="0" xfId="5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top"/>
    </xf>
    <xf numFmtId="165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center" vertical="top"/>
    </xf>
    <xf numFmtId="0" fontId="3" fillId="0" borderId="0" xfId="6" applyFont="1" applyAlignment="1">
      <alignment vertical="center"/>
    </xf>
    <xf numFmtId="165" fontId="1" fillId="0" borderId="0" xfId="9" applyNumberFormat="1" applyFont="1" applyFill="1" applyAlignment="1">
      <alignment horizontal="right" vertical="center"/>
    </xf>
    <xf numFmtId="37" fontId="1" fillId="0" borderId="0" xfId="8" applyNumberFormat="1" applyFont="1" applyAlignment="1">
      <alignment horizontal="left" vertical="top"/>
    </xf>
    <xf numFmtId="166" fontId="1" fillId="0" borderId="0" xfId="6" quotePrefix="1" applyNumberFormat="1" applyFont="1" applyAlignment="1">
      <alignment horizontal="left" vertical="center"/>
    </xf>
    <xf numFmtId="165" fontId="3" fillId="0" borderId="0" xfId="9" applyNumberFormat="1" applyFont="1" applyFill="1" applyAlignment="1">
      <alignment horizontal="centerContinuous" vertical="center"/>
    </xf>
    <xf numFmtId="37" fontId="1" fillId="0" borderId="1" xfId="8" applyNumberFormat="1" applyFont="1" applyBorder="1" applyAlignment="1">
      <alignment horizontal="left" vertical="top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5" fontId="3" fillId="0" borderId="1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vertical="top"/>
    </xf>
    <xf numFmtId="166" fontId="3" fillId="0" borderId="0" xfId="8" applyNumberFormat="1" applyFont="1" applyAlignment="1">
      <alignment vertical="top"/>
    </xf>
    <xf numFmtId="166" fontId="3" fillId="0" borderId="0" xfId="6" applyNumberFormat="1" applyFont="1" applyAlignment="1">
      <alignment vertical="top"/>
    </xf>
    <xf numFmtId="166" fontId="1" fillId="0" borderId="0" xfId="6" applyNumberFormat="1" applyFont="1" applyAlignment="1">
      <alignment horizontal="left" vertical="top"/>
    </xf>
    <xf numFmtId="166" fontId="3" fillId="0" borderId="0" xfId="6" applyNumberFormat="1" applyFont="1" applyAlignment="1">
      <alignment horizontal="left" vertical="top"/>
    </xf>
    <xf numFmtId="165" fontId="3" fillId="0" borderId="0" xfId="6" applyNumberFormat="1" applyFont="1" applyAlignment="1">
      <alignment horizontal="right" vertical="top" wrapText="1"/>
    </xf>
    <xf numFmtId="166" fontId="3" fillId="0" borderId="0" xfId="6" applyNumberFormat="1" applyFont="1" applyAlignment="1">
      <alignment horizontal="center" vertical="top"/>
    </xf>
    <xf numFmtId="0" fontId="3" fillId="0" borderId="0" xfId="6" quotePrefix="1" applyFont="1" applyAlignment="1">
      <alignment vertical="top"/>
    </xf>
    <xf numFmtId="166" fontId="3" fillId="0" borderId="0" xfId="6" quotePrefix="1" applyNumberFormat="1" applyFont="1" applyAlignment="1">
      <alignment horizontal="left" vertical="top"/>
    </xf>
    <xf numFmtId="165" fontId="3" fillId="0" borderId="0" xfId="9" applyNumberFormat="1" applyFont="1" applyFill="1" applyBorder="1" applyAlignment="1">
      <alignment horizontal="right" vertical="top"/>
    </xf>
    <xf numFmtId="166" fontId="3" fillId="0" borderId="0" xfId="6" quotePrefix="1" applyNumberFormat="1" applyFont="1" applyAlignment="1">
      <alignment horizontal="left" vertical="center"/>
    </xf>
    <xf numFmtId="165" fontId="3" fillId="0" borderId="1" xfId="6" applyNumberFormat="1" applyFont="1" applyBorder="1" applyAlignment="1">
      <alignment horizontal="right" vertical="top" wrapText="1"/>
    </xf>
    <xf numFmtId="166" fontId="5" fillId="0" borderId="0" xfId="6" applyNumberFormat="1" applyFont="1" applyAlignment="1">
      <alignment horizontal="left" vertical="top"/>
    </xf>
    <xf numFmtId="165" fontId="3" fillId="0" borderId="0" xfId="9" quotePrefix="1" applyNumberFormat="1" applyFont="1" applyFill="1" applyBorder="1" applyAlignment="1">
      <alignment horizontal="right" vertical="top"/>
    </xf>
    <xf numFmtId="165" fontId="3" fillId="0" borderId="1" xfId="9" quotePrefix="1" applyNumberFormat="1" applyFont="1" applyFill="1" applyBorder="1" applyAlignment="1">
      <alignment horizontal="right" vertical="top"/>
    </xf>
    <xf numFmtId="165" fontId="3" fillId="0" borderId="1" xfId="9" applyNumberFormat="1" applyFont="1" applyFill="1" applyBorder="1" applyAlignment="1">
      <alignment horizontal="right" vertical="top"/>
    </xf>
    <xf numFmtId="166" fontId="3" fillId="0" borderId="1" xfId="6" applyNumberFormat="1" applyFont="1" applyBorder="1" applyAlignment="1">
      <alignment horizontal="left" vertical="center"/>
    </xf>
    <xf numFmtId="165" fontId="3" fillId="0" borderId="1" xfId="9" applyNumberFormat="1" applyFont="1" applyFill="1" applyBorder="1" applyAlignment="1">
      <alignment horizontal="right"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righ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165" fontId="1" fillId="0" borderId="0" xfId="5" applyNumberFormat="1" applyFont="1" applyAlignment="1">
      <alignment horizontal="right" vertical="center"/>
    </xf>
    <xf numFmtId="166" fontId="1" fillId="0" borderId="0" xfId="8" applyNumberFormat="1" applyFont="1" applyAlignment="1">
      <alignment horizontal="right" vertical="center"/>
    </xf>
    <xf numFmtId="0" fontId="1" fillId="0" borderId="0" xfId="5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165" fontId="1" fillId="0" borderId="1" xfId="8" applyNumberFormat="1" applyFont="1" applyBorder="1" applyAlignment="1">
      <alignment horizontal="right" vertical="center"/>
    </xf>
    <xf numFmtId="0" fontId="1" fillId="0" borderId="0" xfId="8" applyFont="1" applyAlignment="1">
      <alignment horizontal="center" vertical="center"/>
    </xf>
    <xf numFmtId="168" fontId="3" fillId="0" borderId="0" xfId="9" applyNumberFormat="1" applyFont="1" applyFill="1" applyAlignment="1">
      <alignment horizontal="right" vertical="top"/>
    </xf>
    <xf numFmtId="168" fontId="3" fillId="0" borderId="0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center" vertical="top"/>
    </xf>
    <xf numFmtId="165" fontId="3" fillId="0" borderId="3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left" vertical="top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center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5" fontId="3" fillId="0" borderId="2" xfId="9" applyNumberFormat="1" applyFont="1" applyFill="1" applyBorder="1" applyAlignment="1">
      <alignment horizontal="right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69" fontId="3" fillId="0" borderId="0" xfId="11" applyNumberFormat="1" applyFont="1" applyFill="1" applyAlignment="1">
      <alignment horizontal="right" vertical="center"/>
    </xf>
    <xf numFmtId="0" fontId="3" fillId="0" borderId="0" xfId="6" applyFont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6" fontId="1" fillId="0" borderId="0" xfId="10" applyNumberFormat="1" applyFont="1" applyAlignment="1">
      <alignment horizontal="left" vertical="center"/>
    </xf>
    <xf numFmtId="166" fontId="3" fillId="0" borderId="1" xfId="6" applyNumberFormat="1" applyFont="1" applyBorder="1" applyAlignment="1">
      <alignment vertical="center"/>
    </xf>
    <xf numFmtId="165" fontId="3" fillId="0" borderId="1" xfId="9" applyNumberFormat="1" applyFont="1" applyFill="1" applyBorder="1" applyAlignment="1">
      <alignment vertical="center"/>
    </xf>
    <xf numFmtId="165" fontId="3" fillId="0" borderId="0" xfId="9" applyNumberFormat="1" applyFont="1" applyFill="1" applyAlignment="1">
      <alignment vertical="top"/>
    </xf>
    <xf numFmtId="0" fontId="1" fillId="0" borderId="0" xfId="2" quotePrefix="1" applyFont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0" xfId="8" applyFont="1" applyAlignment="1">
      <alignment vertical="center"/>
    </xf>
    <xf numFmtId="165" fontId="6" fillId="0" borderId="0" xfId="5" applyNumberFormat="1" applyFont="1" applyAlignment="1">
      <alignment horizontal="right" vertical="top"/>
    </xf>
    <xf numFmtId="166" fontId="6" fillId="0" borderId="0" xfId="5" applyNumberFormat="1" applyFont="1" applyAlignment="1">
      <alignment horizontal="right" vertical="top"/>
    </xf>
    <xf numFmtId="0" fontId="1" fillId="0" borderId="0" xfId="8" applyFont="1" applyAlignment="1">
      <alignment vertical="center"/>
    </xf>
    <xf numFmtId="165" fontId="1" fillId="0" borderId="0" xfId="8" applyNumberFormat="1" applyFont="1" applyAlignment="1">
      <alignment horizontal="right" vertical="center"/>
    </xf>
    <xf numFmtId="41" fontId="1" fillId="0" borderId="0" xfId="8" applyNumberFormat="1" applyFont="1" applyAlignment="1">
      <alignment horizontal="right" vertical="center"/>
    </xf>
    <xf numFmtId="166" fontId="1" fillId="0" borderId="1" xfId="8" applyNumberFormat="1" applyFont="1" applyBorder="1" applyAlignment="1">
      <alignment vertical="center"/>
    </xf>
    <xf numFmtId="0" fontId="1" fillId="0" borderId="1" xfId="8" applyFont="1" applyBorder="1" applyAlignment="1">
      <alignment vertical="center"/>
    </xf>
    <xf numFmtId="41" fontId="1" fillId="0" borderId="1" xfId="8" applyNumberFormat="1" applyFont="1" applyBorder="1" applyAlignment="1">
      <alignment horizontal="right" vertical="center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horizontal="right" vertical="top"/>
    </xf>
    <xf numFmtId="165" fontId="3" fillId="0" borderId="1" xfId="6" applyNumberFormat="1" applyFont="1" applyBorder="1" applyAlignment="1">
      <alignment horizontal="right" vertical="top"/>
    </xf>
    <xf numFmtId="165" fontId="3" fillId="0" borderId="0" xfId="8" applyNumberFormat="1" applyFont="1" applyBorder="1" applyAlignment="1">
      <alignment horizontal="right" vertical="top"/>
    </xf>
    <xf numFmtId="0" fontId="3" fillId="0" borderId="0" xfId="8" applyFont="1" applyBorder="1" applyAlignment="1">
      <alignment horizontal="center" vertical="top"/>
    </xf>
    <xf numFmtId="166" fontId="3" fillId="0" borderId="0" xfId="8" applyNumberFormat="1" applyFont="1" applyBorder="1" applyAlignment="1">
      <alignment horizontal="right" vertical="top"/>
    </xf>
    <xf numFmtId="0" fontId="1" fillId="0" borderId="0" xfId="6" applyFont="1" applyAlignment="1">
      <alignment vertical="center"/>
    </xf>
    <xf numFmtId="0" fontId="3" fillId="0" borderId="0" xfId="8" applyFont="1" applyAlignment="1">
      <alignment horizontal="center" vertical="center"/>
    </xf>
    <xf numFmtId="165" fontId="3" fillId="0" borderId="0" xfId="8" applyNumberFormat="1" applyFont="1" applyAlignment="1">
      <alignment horizontal="right" vertical="center"/>
    </xf>
    <xf numFmtId="166" fontId="3" fillId="0" borderId="0" xfId="8" applyNumberFormat="1" applyFont="1" applyAlignment="1">
      <alignment horizontal="right" vertical="center"/>
    </xf>
    <xf numFmtId="165" fontId="3" fillId="0" borderId="2" xfId="8" applyNumberFormat="1" applyFont="1" applyBorder="1" applyAlignment="1">
      <alignment horizontal="right" vertical="top"/>
    </xf>
    <xf numFmtId="167" fontId="3" fillId="0" borderId="0" xfId="6" applyNumberFormat="1" applyFont="1" applyAlignment="1">
      <alignment vertical="center"/>
    </xf>
    <xf numFmtId="167" fontId="3" fillId="0" borderId="0" xfId="6" applyNumberFormat="1" applyFont="1" applyAlignment="1">
      <alignment horizontal="right" vertical="center"/>
    </xf>
    <xf numFmtId="165" fontId="3" fillId="0" borderId="1" xfId="6" applyNumberFormat="1" applyFont="1" applyBorder="1" applyAlignment="1">
      <alignment vertical="top"/>
    </xf>
    <xf numFmtId="167" fontId="3" fillId="0" borderId="2" xfId="6" applyNumberFormat="1" applyFont="1" applyBorder="1" applyAlignment="1">
      <alignment vertical="top"/>
    </xf>
    <xf numFmtId="167" fontId="3" fillId="0" borderId="0" xfId="8" applyNumberFormat="1" applyFont="1" applyAlignment="1">
      <alignment horizontal="center" vertical="top"/>
    </xf>
    <xf numFmtId="0" fontId="3" fillId="0" borderId="1" xfId="8" applyFont="1" applyBorder="1" applyAlignment="1">
      <alignment horizontal="center" vertical="top"/>
    </xf>
    <xf numFmtId="167" fontId="3" fillId="0" borderId="1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0" fontId="1" fillId="0" borderId="0" xfId="0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Fill="1" applyAlignment="1">
      <alignment horizontal="right" vertical="center"/>
    </xf>
    <xf numFmtId="166" fontId="1" fillId="0" borderId="1" xfId="1" applyNumberFormat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Alignment="1">
      <alignment vertical="center"/>
    </xf>
    <xf numFmtId="0" fontId="3" fillId="0" borderId="0" xfId="1" quotePrefix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166" fontId="3" fillId="0" borderId="0" xfId="2" applyNumberFormat="1" applyFont="1" applyFill="1" applyAlignment="1">
      <alignment horizontal="center"/>
    </xf>
    <xf numFmtId="0" fontId="3" fillId="0" borderId="1" xfId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0" fontId="3" fillId="0" borderId="0" xfId="4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Fill="1" applyAlignment="1">
      <alignment vertical="center"/>
    </xf>
    <xf numFmtId="165" fontId="3" fillId="0" borderId="0" xfId="6" applyNumberFormat="1" applyFont="1" applyFill="1" applyAlignment="1">
      <alignment horizontal="right" vertical="center"/>
    </xf>
    <xf numFmtId="37" fontId="3" fillId="0" borderId="0" xfId="1" applyNumberFormat="1" applyFont="1" applyFill="1" applyAlignment="1">
      <alignment horizontal="center" vertical="center"/>
    </xf>
    <xf numFmtId="165" fontId="3" fillId="0" borderId="2" xfId="6" applyNumberFormat="1" applyFont="1" applyFill="1" applyBorder="1" applyAlignment="1">
      <alignment horizontal="right" vertical="center"/>
    </xf>
    <xf numFmtId="0" fontId="3" fillId="0" borderId="0" xfId="7" applyFont="1" applyFill="1" applyAlignment="1">
      <alignment vertical="center"/>
    </xf>
    <xf numFmtId="165" fontId="3" fillId="0" borderId="0" xfId="6" applyNumberFormat="1" applyFont="1" applyFill="1" applyAlignment="1">
      <alignment vertical="center"/>
    </xf>
    <xf numFmtId="165" fontId="3" fillId="0" borderId="1" xfId="6" applyNumberFormat="1" applyFont="1" applyFill="1" applyBorder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165" fontId="6" fillId="0" borderId="0" xfId="1" applyNumberFormat="1" applyFont="1" applyFill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165" fontId="3" fillId="2" borderId="0" xfId="3" applyNumberFormat="1" applyFont="1" applyFill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2" borderId="0" xfId="3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/>
    </xf>
    <xf numFmtId="165" fontId="3" fillId="2" borderId="2" xfId="6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0" fontId="1" fillId="2" borderId="0" xfId="8" applyFont="1" applyFill="1" applyAlignment="1">
      <alignment horizontal="center" vertical="top"/>
    </xf>
    <xf numFmtId="167" fontId="3" fillId="2" borderId="0" xfId="6" applyNumberFormat="1" applyFont="1" applyFill="1" applyAlignment="1">
      <alignment vertical="top"/>
    </xf>
    <xf numFmtId="165" fontId="3" fillId="2" borderId="0" xfId="6" applyNumberFormat="1" applyFont="1" applyFill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2" borderId="0" xfId="6" applyNumberFormat="1" applyFont="1" applyFill="1" applyAlignment="1">
      <alignment vertical="top"/>
    </xf>
    <xf numFmtId="165" fontId="3" fillId="2" borderId="0" xfId="8" applyNumberFormat="1" applyFont="1" applyFill="1" applyBorder="1" applyAlignment="1">
      <alignment horizontal="right" vertical="top"/>
    </xf>
    <xf numFmtId="165" fontId="3" fillId="2" borderId="2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center"/>
    </xf>
    <xf numFmtId="167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top"/>
    </xf>
    <xf numFmtId="167" fontId="3" fillId="2" borderId="2" xfId="6" applyNumberFormat="1" applyFont="1" applyFill="1" applyBorder="1" applyAlignment="1">
      <alignment vertical="top"/>
    </xf>
    <xf numFmtId="165" fontId="1" fillId="2" borderId="0" xfId="8" applyNumberFormat="1" applyFont="1" applyFill="1" applyAlignment="1">
      <alignment horizontal="right" vertical="top"/>
    </xf>
    <xf numFmtId="0" fontId="3" fillId="0" borderId="1" xfId="2" applyFont="1" applyBorder="1" applyAlignment="1">
      <alignment vertical="center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top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165" fontId="3" fillId="2" borderId="2" xfId="5" applyNumberFormat="1" applyFont="1" applyFill="1" applyBorder="1" applyAlignment="1">
      <alignment horizontal="right" vertical="top"/>
    </xf>
    <xf numFmtId="0" fontId="3" fillId="2" borderId="0" xfId="6" applyFont="1" applyFill="1" applyAlignment="1">
      <alignment vertical="top"/>
    </xf>
    <xf numFmtId="165" fontId="3" fillId="2" borderId="0" xfId="6" applyNumberFormat="1" applyFont="1" applyFill="1" applyAlignment="1">
      <alignment horizontal="right" vertical="top" wrapText="1"/>
    </xf>
    <xf numFmtId="165" fontId="3" fillId="2" borderId="1" xfId="6" applyNumberFormat="1" applyFont="1" applyFill="1" applyBorder="1" applyAlignment="1">
      <alignment horizontal="right" vertical="top" wrapText="1"/>
    </xf>
    <xf numFmtId="165" fontId="3" fillId="2" borderId="0" xfId="9" applyNumberFormat="1" applyFont="1" applyFill="1" applyBorder="1" applyAlignment="1">
      <alignment horizontal="right" vertical="top"/>
    </xf>
    <xf numFmtId="165" fontId="3" fillId="2" borderId="0" xfId="9" quotePrefix="1" applyNumberFormat="1" applyFont="1" applyFill="1" applyBorder="1" applyAlignment="1">
      <alignment horizontal="right" vertical="top"/>
    </xf>
    <xf numFmtId="165" fontId="3" fillId="2" borderId="1" xfId="9" quotePrefix="1" applyNumberFormat="1" applyFont="1" applyFill="1" applyBorder="1" applyAlignment="1">
      <alignment horizontal="right" vertical="top"/>
    </xf>
    <xf numFmtId="165" fontId="3" fillId="2" borderId="1" xfId="9" applyNumberFormat="1" applyFont="1" applyFill="1" applyBorder="1" applyAlignment="1">
      <alignment horizontal="right" vertical="top"/>
    </xf>
    <xf numFmtId="168" fontId="3" fillId="2" borderId="0" xfId="9" applyNumberFormat="1" applyFont="1" applyFill="1" applyAlignment="1">
      <alignment horizontal="right" vertical="top"/>
    </xf>
    <xf numFmtId="165" fontId="3" fillId="2" borderId="3" xfId="9" applyNumberFormat="1" applyFont="1" applyFill="1" applyBorder="1" applyAlignment="1">
      <alignment horizontal="right" vertical="top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0" xfId="9" quotePrefix="1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2" xfId="9" applyNumberFormat="1" applyFont="1" applyFill="1" applyBorder="1" applyAlignment="1">
      <alignment horizontal="right" vertical="center"/>
    </xf>
    <xf numFmtId="169" fontId="3" fillId="2" borderId="0" xfId="11" applyNumberFormat="1" applyFont="1" applyFill="1" applyAlignment="1">
      <alignment horizontal="right" vertical="center"/>
    </xf>
    <xf numFmtId="0" fontId="3" fillId="2" borderId="0" xfId="6" applyFont="1" applyFill="1" applyAlignment="1">
      <alignment vertical="center"/>
    </xf>
    <xf numFmtId="168" fontId="3" fillId="2" borderId="0" xfId="9" applyNumberFormat="1" applyFont="1" applyFill="1" applyBorder="1" applyAlignment="1">
      <alignment horizontal="right" vertical="top"/>
    </xf>
    <xf numFmtId="165" fontId="3" fillId="2" borderId="0" xfId="9" applyNumberFormat="1" applyFont="1" applyFill="1" applyAlignment="1">
      <alignment horizontal="right" vertical="center"/>
    </xf>
    <xf numFmtId="166" fontId="3" fillId="0" borderId="0" xfId="2" applyNumberFormat="1" applyFont="1" applyFill="1" applyAlignment="1">
      <alignment vertical="top"/>
    </xf>
    <xf numFmtId="170" fontId="3" fillId="0" borderId="0" xfId="6" applyNumberFormat="1" applyFont="1" applyAlignment="1">
      <alignment horizontal="center" vertical="center"/>
    </xf>
    <xf numFmtId="165" fontId="3" fillId="0" borderId="0" xfId="6" applyNumberFormat="1" applyFont="1" applyFill="1" applyAlignment="1">
      <alignment horizontal="right" vertical="top" wrapText="1"/>
    </xf>
    <xf numFmtId="165" fontId="3" fillId="0" borderId="1" xfId="8" applyNumberFormat="1" applyFont="1" applyFill="1" applyBorder="1" applyAlignment="1">
      <alignment horizontal="right" vertical="top"/>
    </xf>
    <xf numFmtId="0" fontId="3" fillId="0" borderId="0" xfId="8" applyFont="1" applyFill="1" applyBorder="1" applyAlignment="1">
      <alignment horizontal="center" vertical="top"/>
    </xf>
    <xf numFmtId="166" fontId="3" fillId="0" borderId="0" xfId="8" applyNumberFormat="1" applyFont="1" applyFill="1" applyBorder="1" applyAlignment="1">
      <alignment horizontal="right" vertical="top"/>
    </xf>
    <xf numFmtId="165" fontId="3" fillId="0" borderId="0" xfId="8" applyNumberFormat="1" applyFont="1" applyFill="1" applyBorder="1" applyAlignment="1">
      <alignment horizontal="right" vertical="top"/>
    </xf>
    <xf numFmtId="165" fontId="3" fillId="0" borderId="2" xfId="8" applyNumberFormat="1" applyFont="1" applyFill="1" applyBorder="1" applyAlignment="1">
      <alignment horizontal="right" vertical="top"/>
    </xf>
    <xf numFmtId="0" fontId="3" fillId="0" borderId="0" xfId="8" applyFont="1" applyFill="1" applyAlignment="1">
      <alignment horizontal="center" vertical="top"/>
    </xf>
    <xf numFmtId="41" fontId="3" fillId="0" borderId="0" xfId="8" applyNumberFormat="1" applyFont="1" applyFill="1" applyAlignment="1">
      <alignment horizontal="right" vertical="top"/>
    </xf>
    <xf numFmtId="165" fontId="3" fillId="0" borderId="0" xfId="8" applyNumberFormat="1" applyFont="1" applyFill="1" applyAlignment="1">
      <alignment horizontal="right" vertical="top"/>
    </xf>
    <xf numFmtId="166" fontId="3" fillId="0" borderId="0" xfId="8" applyNumberFormat="1" applyFont="1" applyFill="1" applyAlignment="1">
      <alignment horizontal="right" vertical="top"/>
    </xf>
    <xf numFmtId="165" fontId="3" fillId="0" borderId="0" xfId="8" applyNumberFormat="1" applyFont="1" applyFill="1" applyAlignment="1">
      <alignment horizontal="right" vertical="center"/>
    </xf>
    <xf numFmtId="0" fontId="3" fillId="0" borderId="0" xfId="8" applyFont="1" applyFill="1" applyAlignment="1">
      <alignment horizontal="center" vertical="center"/>
    </xf>
    <xf numFmtId="166" fontId="3" fillId="0" borderId="0" xfId="8" applyNumberFormat="1" applyFont="1" applyFill="1" applyAlignment="1">
      <alignment horizontal="right" vertical="center"/>
    </xf>
    <xf numFmtId="167" fontId="3" fillId="0" borderId="0" xfId="6" applyNumberFormat="1" applyFont="1" applyFill="1" applyAlignment="1">
      <alignment vertical="top"/>
    </xf>
    <xf numFmtId="167" fontId="3" fillId="0" borderId="0" xfId="6" applyNumberFormat="1" applyFont="1" applyFill="1" applyAlignment="1">
      <alignment vertical="center"/>
    </xf>
    <xf numFmtId="167" fontId="3" fillId="0" borderId="0" xfId="6" applyNumberFormat="1" applyFont="1" applyFill="1" applyAlignment="1">
      <alignment horizontal="right" vertical="center"/>
    </xf>
    <xf numFmtId="165" fontId="3" fillId="0" borderId="0" xfId="6" applyNumberFormat="1" applyFont="1" applyFill="1" applyAlignment="1">
      <alignment vertical="top"/>
    </xf>
    <xf numFmtId="166" fontId="1" fillId="0" borderId="0" xfId="6" applyNumberFormat="1" applyFont="1" applyFill="1" applyAlignment="1">
      <alignment horizontal="left" vertical="top"/>
    </xf>
    <xf numFmtId="0" fontId="3" fillId="0" borderId="0" xfId="6" applyFont="1" applyFill="1" applyAlignment="1">
      <alignment vertical="top"/>
    </xf>
    <xf numFmtId="0" fontId="3" fillId="0" borderId="0" xfId="6" applyFont="1" applyFill="1" applyAlignment="1">
      <alignment vertical="center"/>
    </xf>
    <xf numFmtId="166" fontId="3" fillId="0" borderId="0" xfId="6" applyNumberFormat="1" applyFont="1" applyFill="1" applyAlignment="1">
      <alignment horizontal="left" vertical="center"/>
    </xf>
    <xf numFmtId="166" fontId="3" fillId="0" borderId="0" xfId="6" applyNumberFormat="1" applyFont="1" applyFill="1" applyAlignment="1">
      <alignment horizontal="center" vertical="center"/>
    </xf>
    <xf numFmtId="167" fontId="3" fillId="2" borderId="0" xfId="6" applyNumberFormat="1" applyFont="1" applyFill="1" applyBorder="1" applyAlignment="1">
      <alignment vertical="top"/>
    </xf>
    <xf numFmtId="167" fontId="3" fillId="0" borderId="0" xfId="6" applyNumberFormat="1" applyFont="1" applyBorder="1" applyAlignment="1">
      <alignment vertical="top"/>
    </xf>
    <xf numFmtId="0" fontId="9" fillId="0" borderId="0" xfId="6" applyFont="1" applyFill="1" applyAlignment="1">
      <alignment vertical="top"/>
    </xf>
    <xf numFmtId="166" fontId="3" fillId="0" borderId="0" xfId="6" applyNumberFormat="1" applyFont="1" applyFill="1" applyAlignment="1">
      <alignment horizontal="center" vertical="top"/>
    </xf>
    <xf numFmtId="166" fontId="3" fillId="0" borderId="0" xfId="10" applyNumberFormat="1" applyFont="1" applyFill="1" applyAlignment="1">
      <alignment horizontal="left" vertical="center"/>
    </xf>
    <xf numFmtId="167" fontId="3" fillId="0" borderId="0" xfId="8" applyNumberFormat="1" applyFont="1" applyBorder="1" applyAlignment="1">
      <alignment horizontal="center" vertical="top"/>
    </xf>
    <xf numFmtId="167" fontId="3" fillId="0" borderId="0" xfId="6" applyNumberFormat="1" applyFont="1" applyBorder="1" applyAlignment="1">
      <alignment horizontal="right" vertical="top"/>
    </xf>
    <xf numFmtId="169" fontId="3" fillId="2" borderId="0" xfId="15" applyNumberFormat="1" applyFont="1" applyFill="1" applyAlignment="1">
      <alignment vertical="top"/>
    </xf>
    <xf numFmtId="166" fontId="3" fillId="0" borderId="0" xfId="6" quotePrefix="1" applyNumberFormat="1" applyFont="1" applyFill="1" applyAlignment="1">
      <alignment horizontal="left" vertical="top"/>
    </xf>
    <xf numFmtId="166" fontId="3" fillId="0" borderId="0" xfId="6" applyNumberFormat="1" applyFont="1" applyFill="1" applyAlignment="1">
      <alignment horizontal="left" vertical="top"/>
    </xf>
    <xf numFmtId="0" fontId="3" fillId="0" borderId="0" xfId="6" quotePrefix="1" applyFont="1" applyFill="1" applyAlignment="1">
      <alignment vertical="top"/>
    </xf>
    <xf numFmtId="165" fontId="3" fillId="0" borderId="0" xfId="4" applyNumberFormat="1" applyFont="1" applyAlignment="1">
      <alignment horizontal="right" vertical="top"/>
    </xf>
    <xf numFmtId="0" fontId="3" fillId="0" borderId="0" xfId="4" applyFont="1" applyAlignment="1">
      <alignment vertical="center"/>
    </xf>
    <xf numFmtId="166" fontId="3" fillId="0" borderId="0" xfId="2" applyNumberFormat="1" applyFont="1" applyAlignment="1">
      <alignment horizontal="left" vertical="center"/>
    </xf>
    <xf numFmtId="0" fontId="10" fillId="0" borderId="0" xfId="4" applyFont="1" applyAlignment="1">
      <alignment vertical="top"/>
    </xf>
    <xf numFmtId="0" fontId="10" fillId="0" borderId="0" xfId="2" applyFont="1" applyAlignment="1">
      <alignment vertical="top"/>
    </xf>
    <xf numFmtId="165" fontId="10" fillId="0" borderId="1" xfId="4" applyNumberFormat="1" applyFont="1" applyBorder="1" applyAlignment="1">
      <alignment vertical="top"/>
    </xf>
    <xf numFmtId="165" fontId="10" fillId="0" borderId="0" xfId="4" applyNumberFormat="1" applyFont="1" applyAlignment="1">
      <alignment vertical="top"/>
    </xf>
    <xf numFmtId="0" fontId="11" fillId="0" borderId="0" xfId="4" applyFont="1" applyAlignment="1">
      <alignment vertical="top"/>
    </xf>
    <xf numFmtId="165" fontId="11" fillId="0" borderId="0" xfId="4" applyNumberFormat="1" applyFont="1" applyAlignment="1">
      <alignment horizontal="right" vertical="top"/>
    </xf>
    <xf numFmtId="165" fontId="10" fillId="0" borderId="0" xfId="4" applyNumberFormat="1" applyFont="1" applyAlignment="1">
      <alignment horizontal="right" vertical="top"/>
    </xf>
    <xf numFmtId="165" fontId="10" fillId="0" borderId="0" xfId="4" applyNumberFormat="1" applyFont="1" applyAlignment="1">
      <alignment horizontal="center" vertical="top"/>
    </xf>
    <xf numFmtId="166" fontId="11" fillId="0" borderId="0" xfId="4" applyNumberFormat="1" applyFont="1" applyAlignment="1">
      <alignment horizontal="right" vertical="top"/>
    </xf>
    <xf numFmtId="165" fontId="11" fillId="0" borderId="0" xfId="1" applyNumberFormat="1" applyFont="1" applyAlignment="1">
      <alignment horizontal="right" vertical="center"/>
    </xf>
    <xf numFmtId="165" fontId="10" fillId="0" borderId="1" xfId="4" applyNumberFormat="1" applyFont="1" applyBorder="1" applyAlignment="1">
      <alignment horizontal="right" vertical="top"/>
    </xf>
    <xf numFmtId="165" fontId="10" fillId="0" borderId="3" xfId="4" applyNumberFormat="1" applyFont="1" applyBorder="1" applyAlignment="1">
      <alignment horizontal="right" vertical="top"/>
    </xf>
    <xf numFmtId="166" fontId="10" fillId="0" borderId="0" xfId="4" applyNumberFormat="1" applyFont="1" applyAlignment="1">
      <alignment horizontal="right" vertical="top"/>
    </xf>
    <xf numFmtId="166" fontId="10" fillId="0" borderId="0" xfId="4" applyNumberFormat="1" applyFont="1" applyAlignment="1">
      <alignment horizontal="center" vertical="top"/>
    </xf>
    <xf numFmtId="0" fontId="10" fillId="0" borderId="0" xfId="2" applyFont="1" applyAlignment="1">
      <alignment horizontal="right" vertical="top"/>
    </xf>
    <xf numFmtId="165" fontId="10" fillId="0" borderId="0" xfId="4" quotePrefix="1" applyNumberFormat="1" applyFont="1" applyAlignment="1">
      <alignment horizontal="right" vertical="top"/>
    </xf>
    <xf numFmtId="0" fontId="11" fillId="0" borderId="0" xfId="2" applyFont="1" applyAlignment="1">
      <alignment vertical="top"/>
    </xf>
    <xf numFmtId="166" fontId="10" fillId="0" borderId="1" xfId="4" applyNumberFormat="1" applyFont="1" applyBorder="1" applyAlignment="1">
      <alignment horizontal="right" vertical="top"/>
    </xf>
    <xf numFmtId="0" fontId="10" fillId="0" borderId="0" xfId="4" applyFont="1" applyAlignment="1">
      <alignment horizontal="center" vertical="top"/>
    </xf>
    <xf numFmtId="0" fontId="10" fillId="0" borderId="0" xfId="2" applyFont="1" applyAlignment="1">
      <alignment vertical="center"/>
    </xf>
    <xf numFmtId="0" fontId="10" fillId="0" borderId="0" xfId="2" quotePrefix="1" applyFont="1" applyAlignment="1">
      <alignment vertical="center"/>
    </xf>
    <xf numFmtId="165" fontId="11" fillId="0" borderId="0" xfId="4" applyNumberFormat="1" applyFont="1" applyFill="1" applyAlignment="1">
      <alignment horizontal="right" vertical="top"/>
    </xf>
    <xf numFmtId="165" fontId="11" fillId="0" borderId="0" xfId="6" applyNumberFormat="1" applyFont="1" applyFill="1" applyAlignment="1">
      <alignment horizontal="right" vertical="top"/>
    </xf>
    <xf numFmtId="0" fontId="10" fillId="0" borderId="0" xfId="5" applyFont="1" applyAlignment="1">
      <alignment vertical="top"/>
    </xf>
    <xf numFmtId="0" fontId="11" fillId="0" borderId="0" xfId="4" applyFont="1" applyAlignment="1">
      <alignment horizontal="center" vertical="top"/>
    </xf>
    <xf numFmtId="0" fontId="11" fillId="0" borderId="0" xfId="5" applyFont="1" applyAlignment="1">
      <alignment vertical="top"/>
    </xf>
    <xf numFmtId="165" fontId="11" fillId="0" borderId="1" xfId="4" applyNumberFormat="1" applyFont="1" applyBorder="1" applyAlignment="1">
      <alignment horizontal="right" vertical="top"/>
    </xf>
    <xf numFmtId="165" fontId="11" fillId="0" borderId="1" xfId="4" applyNumberFormat="1" applyFont="1" applyFill="1" applyBorder="1" applyAlignment="1">
      <alignment horizontal="right" vertical="top"/>
    </xf>
    <xf numFmtId="165" fontId="11" fillId="0" borderId="0" xfId="6" applyNumberFormat="1" applyFont="1" applyAlignment="1">
      <alignment horizontal="right" vertical="top"/>
    </xf>
    <xf numFmtId="165" fontId="11" fillId="0" borderId="2" xfId="4" applyNumberFormat="1" applyFont="1" applyBorder="1" applyAlignment="1">
      <alignment horizontal="right" vertical="top"/>
    </xf>
    <xf numFmtId="165" fontId="11" fillId="2" borderId="0" xfId="4" applyNumberFormat="1" applyFont="1" applyFill="1" applyAlignment="1">
      <alignment horizontal="right" vertical="top"/>
    </xf>
    <xf numFmtId="165" fontId="11" fillId="2" borderId="0" xfId="6" applyNumberFormat="1" applyFont="1" applyFill="1" applyAlignment="1">
      <alignment horizontal="right" vertical="top"/>
    </xf>
    <xf numFmtId="165" fontId="11" fillId="2" borderId="1" xfId="4" applyNumberFormat="1" applyFont="1" applyFill="1" applyBorder="1" applyAlignment="1">
      <alignment horizontal="right" vertical="top"/>
    </xf>
    <xf numFmtId="165" fontId="11" fillId="2" borderId="2" xfId="4" applyNumberFormat="1" applyFont="1" applyFill="1" applyBorder="1" applyAlignment="1">
      <alignment horizontal="right" vertical="top"/>
    </xf>
    <xf numFmtId="0" fontId="11" fillId="0" borderId="0" xfId="4" applyFont="1" applyAlignment="1">
      <alignment vertical="center"/>
    </xf>
    <xf numFmtId="165" fontId="12" fillId="0" borderId="0" xfId="4" applyNumberFormat="1" applyFont="1" applyAlignment="1">
      <alignment horizontal="right" vertical="top"/>
    </xf>
    <xf numFmtId="166" fontId="3" fillId="0" borderId="0" xfId="2" applyNumberFormat="1" applyFont="1" applyFill="1" applyAlignment="1">
      <alignment horizontal="center" vertical="top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5" fontId="10" fillId="0" borderId="1" xfId="4" applyNumberFormat="1" applyFont="1" applyBorder="1" applyAlignment="1">
      <alignment horizontal="center" vertical="top"/>
    </xf>
    <xf numFmtId="166" fontId="3" fillId="0" borderId="0" xfId="2" applyNumberFormat="1" applyFont="1" applyFill="1" applyAlignment="1">
      <alignment horizontal="center" vertical="top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5" fontId="10" fillId="0" borderId="1" xfId="4" applyNumberFormat="1" applyFont="1" applyBorder="1" applyAlignment="1">
      <alignment horizontal="center" vertical="top"/>
    </xf>
    <xf numFmtId="166" fontId="11" fillId="0" borderId="0" xfId="2" applyNumberFormat="1" applyFont="1" applyAlignment="1">
      <alignment horizontal="center" vertical="center"/>
    </xf>
    <xf numFmtId="165" fontId="1" fillId="0" borderId="1" xfId="5" applyNumberFormat="1" applyFont="1" applyBorder="1" applyAlignment="1">
      <alignment horizontal="center" vertical="center"/>
    </xf>
  </cellXfs>
  <cellStyles count="16">
    <cellStyle name="Comma" xfId="15" builtinId="3"/>
    <cellStyle name="Comma 10" xfId="3" xr:uid="{FBE78A4A-730D-4F69-B1F0-A7F725BE6B5E}"/>
    <cellStyle name="Comma 12" xfId="11" xr:uid="{FD201F76-8A6B-4169-934E-5ED7F9BC2729}"/>
    <cellStyle name="Comma 2 2" xfId="9" xr:uid="{7D69285C-0D63-4C6C-A49F-13E790518E4D}"/>
    <cellStyle name="Comma 2 5 2" xfId="14" xr:uid="{CD6CD22D-F3F1-4A3D-B0FB-0C5EABA5F3B8}"/>
    <cellStyle name="Normal" xfId="0" builtinId="0"/>
    <cellStyle name="Normal 10" xfId="2" xr:uid="{AA98459E-B5CF-4EF8-9DEF-548F77D3C427}"/>
    <cellStyle name="Normal 2" xfId="7" xr:uid="{B9294BA6-59ED-4D85-A89B-37B5443AACA2}"/>
    <cellStyle name="Normal 2 2 2 8" xfId="13" xr:uid="{BB028707-64C6-4E9A-B83A-97CEFC63D09E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4" xfId="12" xr:uid="{C024C67D-CB22-43C7-A4EE-DBC57748548C}"/>
    <cellStyle name="Normal 4 5 2" xfId="5" xr:uid="{432D49AD-A21D-4F91-9D69-21A480932866}"/>
    <cellStyle name="Normal 6 2" xfId="6" xr:uid="{15BA1961-5260-491F-A17A-F52A34E8175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772-592B-4415-8BFE-98B61B7E1A17}">
  <sheetPr>
    <tabColor theme="3" tint="0.39997558519241921"/>
  </sheetPr>
  <dimension ref="A1:P139"/>
  <sheetViews>
    <sheetView showZeros="0" view="pageBreakPreview" topLeftCell="A157" zoomScaleNormal="100" zoomScaleSheetLayoutView="100" workbookViewId="0">
      <selection activeCell="J17" sqref="J17"/>
    </sheetView>
  </sheetViews>
  <sheetFormatPr defaultRowHeight="21.75" customHeight="1"/>
  <cols>
    <col min="1" max="6" width="1.7109375" style="159" customWidth="1"/>
    <col min="7" max="7" width="25.28515625" style="159" customWidth="1"/>
    <col min="8" max="8" width="7.5703125" style="160" customWidth="1"/>
    <col min="9" max="9" width="0.7109375" style="160" customWidth="1"/>
    <col min="10" max="10" width="14.7109375" style="161" customWidth="1"/>
    <col min="11" max="11" width="0.7109375" style="161" customWidth="1"/>
    <col min="12" max="12" width="13.7109375" style="161" customWidth="1"/>
    <col min="13" max="13" width="0.7109375" style="161" customWidth="1"/>
    <col min="14" max="14" width="14.7109375" style="162" customWidth="1"/>
    <col min="15" max="15" width="0.7109375" style="162" customWidth="1"/>
    <col min="16" max="16" width="13.7109375" style="162" customWidth="1"/>
    <col min="17" max="217" width="9" style="159"/>
    <col min="218" max="220" width="2.28515625" style="159" customWidth="1"/>
    <col min="221" max="221" width="7.42578125" style="159" customWidth="1"/>
    <col min="222" max="222" width="2.140625" style="159" customWidth="1"/>
    <col min="223" max="223" width="2.42578125" style="159" customWidth="1"/>
    <col min="224" max="224" width="28.85546875" style="159" customWidth="1"/>
    <col min="225" max="225" width="8.28515625" style="159" bestFit="1" customWidth="1"/>
    <col min="226" max="226" width="1.7109375" style="159" customWidth="1"/>
    <col min="227" max="227" width="14.7109375" style="159" customWidth="1"/>
    <col min="228" max="228" width="1.7109375" style="159" customWidth="1"/>
    <col min="229" max="229" width="14.7109375" style="159" customWidth="1"/>
    <col min="230" max="230" width="9" style="159"/>
    <col min="231" max="231" width="9.85546875" style="159" bestFit="1" customWidth="1"/>
    <col min="232" max="233" width="10.5703125" style="159" customWidth="1"/>
    <col min="234" max="473" width="9" style="159"/>
    <col min="474" max="476" width="2.28515625" style="159" customWidth="1"/>
    <col min="477" max="477" width="7.42578125" style="159" customWidth="1"/>
    <col min="478" max="478" width="2.140625" style="159" customWidth="1"/>
    <col min="479" max="479" width="2.42578125" style="159" customWidth="1"/>
    <col min="480" max="480" width="28.85546875" style="159" customWidth="1"/>
    <col min="481" max="481" width="8.28515625" style="159" bestFit="1" customWidth="1"/>
    <col min="482" max="482" width="1.7109375" style="159" customWidth="1"/>
    <col min="483" max="483" width="14.7109375" style="159" customWidth="1"/>
    <col min="484" max="484" width="1.7109375" style="159" customWidth="1"/>
    <col min="485" max="485" width="14.7109375" style="159" customWidth="1"/>
    <col min="486" max="486" width="9" style="159"/>
    <col min="487" max="487" width="9.85546875" style="159" bestFit="1" customWidth="1"/>
    <col min="488" max="489" width="10.5703125" style="159" customWidth="1"/>
    <col min="490" max="729" width="9" style="159"/>
    <col min="730" max="732" width="2.28515625" style="159" customWidth="1"/>
    <col min="733" max="733" width="7.42578125" style="159" customWidth="1"/>
    <col min="734" max="734" width="2.140625" style="159" customWidth="1"/>
    <col min="735" max="735" width="2.42578125" style="159" customWidth="1"/>
    <col min="736" max="736" width="28.85546875" style="159" customWidth="1"/>
    <col min="737" max="737" width="8.28515625" style="159" bestFit="1" customWidth="1"/>
    <col min="738" max="738" width="1.7109375" style="159" customWidth="1"/>
    <col min="739" max="739" width="14.7109375" style="159" customWidth="1"/>
    <col min="740" max="740" width="1.7109375" style="159" customWidth="1"/>
    <col min="741" max="741" width="14.7109375" style="159" customWidth="1"/>
    <col min="742" max="742" width="9" style="159"/>
    <col min="743" max="743" width="9.85546875" style="159" bestFit="1" customWidth="1"/>
    <col min="744" max="745" width="10.5703125" style="159" customWidth="1"/>
    <col min="746" max="985" width="9" style="159"/>
    <col min="986" max="988" width="2.28515625" style="159" customWidth="1"/>
    <col min="989" max="989" width="7.42578125" style="159" customWidth="1"/>
    <col min="990" max="990" width="2.140625" style="159" customWidth="1"/>
    <col min="991" max="991" width="2.42578125" style="159" customWidth="1"/>
    <col min="992" max="992" width="28.85546875" style="159" customWidth="1"/>
    <col min="993" max="993" width="8.28515625" style="159" bestFit="1" customWidth="1"/>
    <col min="994" max="994" width="1.7109375" style="159" customWidth="1"/>
    <col min="995" max="995" width="14.7109375" style="159" customWidth="1"/>
    <col min="996" max="996" width="1.7109375" style="159" customWidth="1"/>
    <col min="997" max="997" width="14.7109375" style="159" customWidth="1"/>
    <col min="998" max="998" width="9" style="159"/>
    <col min="999" max="999" width="9.85546875" style="159" bestFit="1" customWidth="1"/>
    <col min="1000" max="1001" width="10.5703125" style="159" customWidth="1"/>
    <col min="1002" max="1241" width="9" style="159"/>
    <col min="1242" max="1244" width="2.28515625" style="159" customWidth="1"/>
    <col min="1245" max="1245" width="7.42578125" style="159" customWidth="1"/>
    <col min="1246" max="1246" width="2.140625" style="159" customWidth="1"/>
    <col min="1247" max="1247" width="2.42578125" style="159" customWidth="1"/>
    <col min="1248" max="1248" width="28.85546875" style="159" customWidth="1"/>
    <col min="1249" max="1249" width="8.28515625" style="159" bestFit="1" customWidth="1"/>
    <col min="1250" max="1250" width="1.7109375" style="159" customWidth="1"/>
    <col min="1251" max="1251" width="14.7109375" style="159" customWidth="1"/>
    <col min="1252" max="1252" width="1.7109375" style="159" customWidth="1"/>
    <col min="1253" max="1253" width="14.7109375" style="159" customWidth="1"/>
    <col min="1254" max="1254" width="9" style="159"/>
    <col min="1255" max="1255" width="9.85546875" style="159" bestFit="1" customWidth="1"/>
    <col min="1256" max="1257" width="10.5703125" style="159" customWidth="1"/>
    <col min="1258" max="1497" width="9" style="159"/>
    <col min="1498" max="1500" width="2.28515625" style="159" customWidth="1"/>
    <col min="1501" max="1501" width="7.42578125" style="159" customWidth="1"/>
    <col min="1502" max="1502" width="2.140625" style="159" customWidth="1"/>
    <col min="1503" max="1503" width="2.42578125" style="159" customWidth="1"/>
    <col min="1504" max="1504" width="28.85546875" style="159" customWidth="1"/>
    <col min="1505" max="1505" width="8.28515625" style="159" bestFit="1" customWidth="1"/>
    <col min="1506" max="1506" width="1.7109375" style="159" customWidth="1"/>
    <col min="1507" max="1507" width="14.7109375" style="159" customWidth="1"/>
    <col min="1508" max="1508" width="1.7109375" style="159" customWidth="1"/>
    <col min="1509" max="1509" width="14.7109375" style="159" customWidth="1"/>
    <col min="1510" max="1510" width="9" style="159"/>
    <col min="1511" max="1511" width="9.85546875" style="159" bestFit="1" customWidth="1"/>
    <col min="1512" max="1513" width="10.5703125" style="159" customWidth="1"/>
    <col min="1514" max="1753" width="9" style="159"/>
    <col min="1754" max="1756" width="2.28515625" style="159" customWidth="1"/>
    <col min="1757" max="1757" width="7.42578125" style="159" customWidth="1"/>
    <col min="1758" max="1758" width="2.140625" style="159" customWidth="1"/>
    <col min="1759" max="1759" width="2.42578125" style="159" customWidth="1"/>
    <col min="1760" max="1760" width="28.85546875" style="159" customWidth="1"/>
    <col min="1761" max="1761" width="8.28515625" style="159" bestFit="1" customWidth="1"/>
    <col min="1762" max="1762" width="1.7109375" style="159" customWidth="1"/>
    <col min="1763" max="1763" width="14.7109375" style="159" customWidth="1"/>
    <col min="1764" max="1764" width="1.7109375" style="159" customWidth="1"/>
    <col min="1765" max="1765" width="14.7109375" style="159" customWidth="1"/>
    <col min="1766" max="1766" width="9" style="159"/>
    <col min="1767" max="1767" width="9.85546875" style="159" bestFit="1" customWidth="1"/>
    <col min="1768" max="1769" width="10.5703125" style="159" customWidth="1"/>
    <col min="1770" max="2009" width="9" style="159"/>
    <col min="2010" max="2012" width="2.28515625" style="159" customWidth="1"/>
    <col min="2013" max="2013" width="7.42578125" style="159" customWidth="1"/>
    <col min="2014" max="2014" width="2.140625" style="159" customWidth="1"/>
    <col min="2015" max="2015" width="2.42578125" style="159" customWidth="1"/>
    <col min="2016" max="2016" width="28.85546875" style="159" customWidth="1"/>
    <col min="2017" max="2017" width="8.28515625" style="159" bestFit="1" customWidth="1"/>
    <col min="2018" max="2018" width="1.7109375" style="159" customWidth="1"/>
    <col min="2019" max="2019" width="14.7109375" style="159" customWidth="1"/>
    <col min="2020" max="2020" width="1.7109375" style="159" customWidth="1"/>
    <col min="2021" max="2021" width="14.7109375" style="159" customWidth="1"/>
    <col min="2022" max="2022" width="9" style="159"/>
    <col min="2023" max="2023" width="9.85546875" style="159" bestFit="1" customWidth="1"/>
    <col min="2024" max="2025" width="10.5703125" style="159" customWidth="1"/>
    <col min="2026" max="2265" width="9" style="159"/>
    <col min="2266" max="2268" width="2.28515625" style="159" customWidth="1"/>
    <col min="2269" max="2269" width="7.42578125" style="159" customWidth="1"/>
    <col min="2270" max="2270" width="2.140625" style="159" customWidth="1"/>
    <col min="2271" max="2271" width="2.42578125" style="159" customWidth="1"/>
    <col min="2272" max="2272" width="28.85546875" style="159" customWidth="1"/>
    <col min="2273" max="2273" width="8.28515625" style="159" bestFit="1" customWidth="1"/>
    <col min="2274" max="2274" width="1.7109375" style="159" customWidth="1"/>
    <col min="2275" max="2275" width="14.7109375" style="159" customWidth="1"/>
    <col min="2276" max="2276" width="1.7109375" style="159" customWidth="1"/>
    <col min="2277" max="2277" width="14.7109375" style="159" customWidth="1"/>
    <col min="2278" max="2278" width="9" style="159"/>
    <col min="2279" max="2279" width="9.85546875" style="159" bestFit="1" customWidth="1"/>
    <col min="2280" max="2281" width="10.5703125" style="159" customWidth="1"/>
    <col min="2282" max="2521" width="9" style="159"/>
    <col min="2522" max="2524" width="2.28515625" style="159" customWidth="1"/>
    <col min="2525" max="2525" width="7.42578125" style="159" customWidth="1"/>
    <col min="2526" max="2526" width="2.140625" style="159" customWidth="1"/>
    <col min="2527" max="2527" width="2.42578125" style="159" customWidth="1"/>
    <col min="2528" max="2528" width="28.85546875" style="159" customWidth="1"/>
    <col min="2529" max="2529" width="8.28515625" style="159" bestFit="1" customWidth="1"/>
    <col min="2530" max="2530" width="1.7109375" style="159" customWidth="1"/>
    <col min="2531" max="2531" width="14.7109375" style="159" customWidth="1"/>
    <col min="2532" max="2532" width="1.7109375" style="159" customWidth="1"/>
    <col min="2533" max="2533" width="14.7109375" style="159" customWidth="1"/>
    <col min="2534" max="2534" width="9" style="159"/>
    <col min="2535" max="2535" width="9.85546875" style="159" bestFit="1" customWidth="1"/>
    <col min="2536" max="2537" width="10.5703125" style="159" customWidth="1"/>
    <col min="2538" max="2777" width="9" style="159"/>
    <col min="2778" max="2780" width="2.28515625" style="159" customWidth="1"/>
    <col min="2781" max="2781" width="7.42578125" style="159" customWidth="1"/>
    <col min="2782" max="2782" width="2.140625" style="159" customWidth="1"/>
    <col min="2783" max="2783" width="2.42578125" style="159" customWidth="1"/>
    <col min="2784" max="2784" width="28.85546875" style="159" customWidth="1"/>
    <col min="2785" max="2785" width="8.28515625" style="159" bestFit="1" customWidth="1"/>
    <col min="2786" max="2786" width="1.7109375" style="159" customWidth="1"/>
    <col min="2787" max="2787" width="14.7109375" style="159" customWidth="1"/>
    <col min="2788" max="2788" width="1.7109375" style="159" customWidth="1"/>
    <col min="2789" max="2789" width="14.7109375" style="159" customWidth="1"/>
    <col min="2790" max="2790" width="9" style="159"/>
    <col min="2791" max="2791" width="9.85546875" style="159" bestFit="1" customWidth="1"/>
    <col min="2792" max="2793" width="10.5703125" style="159" customWidth="1"/>
    <col min="2794" max="3033" width="9" style="159"/>
    <col min="3034" max="3036" width="2.28515625" style="159" customWidth="1"/>
    <col min="3037" max="3037" width="7.42578125" style="159" customWidth="1"/>
    <col min="3038" max="3038" width="2.140625" style="159" customWidth="1"/>
    <col min="3039" max="3039" width="2.42578125" style="159" customWidth="1"/>
    <col min="3040" max="3040" width="28.85546875" style="159" customWidth="1"/>
    <col min="3041" max="3041" width="8.28515625" style="159" bestFit="1" customWidth="1"/>
    <col min="3042" max="3042" width="1.7109375" style="159" customWidth="1"/>
    <col min="3043" max="3043" width="14.7109375" style="159" customWidth="1"/>
    <col min="3044" max="3044" width="1.7109375" style="159" customWidth="1"/>
    <col min="3045" max="3045" width="14.7109375" style="159" customWidth="1"/>
    <col min="3046" max="3046" width="9" style="159"/>
    <col min="3047" max="3047" width="9.85546875" style="159" bestFit="1" customWidth="1"/>
    <col min="3048" max="3049" width="10.5703125" style="159" customWidth="1"/>
    <col min="3050" max="3289" width="9" style="159"/>
    <col min="3290" max="3292" width="2.28515625" style="159" customWidth="1"/>
    <col min="3293" max="3293" width="7.42578125" style="159" customWidth="1"/>
    <col min="3294" max="3294" width="2.140625" style="159" customWidth="1"/>
    <col min="3295" max="3295" width="2.42578125" style="159" customWidth="1"/>
    <col min="3296" max="3296" width="28.85546875" style="159" customWidth="1"/>
    <col min="3297" max="3297" width="8.28515625" style="159" bestFit="1" customWidth="1"/>
    <col min="3298" max="3298" width="1.7109375" style="159" customWidth="1"/>
    <col min="3299" max="3299" width="14.7109375" style="159" customWidth="1"/>
    <col min="3300" max="3300" width="1.7109375" style="159" customWidth="1"/>
    <col min="3301" max="3301" width="14.7109375" style="159" customWidth="1"/>
    <col min="3302" max="3302" width="9" style="159"/>
    <col min="3303" max="3303" width="9.85546875" style="159" bestFit="1" customWidth="1"/>
    <col min="3304" max="3305" width="10.5703125" style="159" customWidth="1"/>
    <col min="3306" max="3545" width="9" style="159"/>
    <col min="3546" max="3548" width="2.28515625" style="159" customWidth="1"/>
    <col min="3549" max="3549" width="7.42578125" style="159" customWidth="1"/>
    <col min="3550" max="3550" width="2.140625" style="159" customWidth="1"/>
    <col min="3551" max="3551" width="2.42578125" style="159" customWidth="1"/>
    <col min="3552" max="3552" width="28.85546875" style="159" customWidth="1"/>
    <col min="3553" max="3553" width="8.28515625" style="159" bestFit="1" customWidth="1"/>
    <col min="3554" max="3554" width="1.7109375" style="159" customWidth="1"/>
    <col min="3555" max="3555" width="14.7109375" style="159" customWidth="1"/>
    <col min="3556" max="3556" width="1.7109375" style="159" customWidth="1"/>
    <col min="3557" max="3557" width="14.7109375" style="159" customWidth="1"/>
    <col min="3558" max="3558" width="9" style="159"/>
    <col min="3559" max="3559" width="9.85546875" style="159" bestFit="1" customWidth="1"/>
    <col min="3560" max="3561" width="10.5703125" style="159" customWidth="1"/>
    <col min="3562" max="3801" width="9" style="159"/>
    <col min="3802" max="3804" width="2.28515625" style="159" customWidth="1"/>
    <col min="3805" max="3805" width="7.42578125" style="159" customWidth="1"/>
    <col min="3806" max="3806" width="2.140625" style="159" customWidth="1"/>
    <col min="3807" max="3807" width="2.42578125" style="159" customWidth="1"/>
    <col min="3808" max="3808" width="28.85546875" style="159" customWidth="1"/>
    <col min="3809" max="3809" width="8.28515625" style="159" bestFit="1" customWidth="1"/>
    <col min="3810" max="3810" width="1.7109375" style="159" customWidth="1"/>
    <col min="3811" max="3811" width="14.7109375" style="159" customWidth="1"/>
    <col min="3812" max="3812" width="1.7109375" style="159" customWidth="1"/>
    <col min="3813" max="3813" width="14.7109375" style="159" customWidth="1"/>
    <col min="3814" max="3814" width="9" style="159"/>
    <col min="3815" max="3815" width="9.85546875" style="159" bestFit="1" customWidth="1"/>
    <col min="3816" max="3817" width="10.5703125" style="159" customWidth="1"/>
    <col min="3818" max="4057" width="9" style="159"/>
    <col min="4058" max="4060" width="2.28515625" style="159" customWidth="1"/>
    <col min="4061" max="4061" width="7.42578125" style="159" customWidth="1"/>
    <col min="4062" max="4062" width="2.140625" style="159" customWidth="1"/>
    <col min="4063" max="4063" width="2.42578125" style="159" customWidth="1"/>
    <col min="4064" max="4064" width="28.85546875" style="159" customWidth="1"/>
    <col min="4065" max="4065" width="8.28515625" style="159" bestFit="1" customWidth="1"/>
    <col min="4066" max="4066" width="1.7109375" style="159" customWidth="1"/>
    <col min="4067" max="4067" width="14.7109375" style="159" customWidth="1"/>
    <col min="4068" max="4068" width="1.7109375" style="159" customWidth="1"/>
    <col min="4069" max="4069" width="14.7109375" style="159" customWidth="1"/>
    <col min="4070" max="4070" width="9" style="159"/>
    <col min="4071" max="4071" width="9.85546875" style="159" bestFit="1" customWidth="1"/>
    <col min="4072" max="4073" width="10.5703125" style="159" customWidth="1"/>
    <col min="4074" max="4313" width="9" style="159"/>
    <col min="4314" max="4316" width="2.28515625" style="159" customWidth="1"/>
    <col min="4317" max="4317" width="7.42578125" style="159" customWidth="1"/>
    <col min="4318" max="4318" width="2.140625" style="159" customWidth="1"/>
    <col min="4319" max="4319" width="2.42578125" style="159" customWidth="1"/>
    <col min="4320" max="4320" width="28.85546875" style="159" customWidth="1"/>
    <col min="4321" max="4321" width="8.28515625" style="159" bestFit="1" customWidth="1"/>
    <col min="4322" max="4322" width="1.7109375" style="159" customWidth="1"/>
    <col min="4323" max="4323" width="14.7109375" style="159" customWidth="1"/>
    <col min="4324" max="4324" width="1.7109375" style="159" customWidth="1"/>
    <col min="4325" max="4325" width="14.7109375" style="159" customWidth="1"/>
    <col min="4326" max="4326" width="9" style="159"/>
    <col min="4327" max="4327" width="9.85546875" style="159" bestFit="1" customWidth="1"/>
    <col min="4328" max="4329" width="10.5703125" style="159" customWidth="1"/>
    <col min="4330" max="4569" width="9" style="159"/>
    <col min="4570" max="4572" width="2.28515625" style="159" customWidth="1"/>
    <col min="4573" max="4573" width="7.42578125" style="159" customWidth="1"/>
    <col min="4574" max="4574" width="2.140625" style="159" customWidth="1"/>
    <col min="4575" max="4575" width="2.42578125" style="159" customWidth="1"/>
    <col min="4576" max="4576" width="28.85546875" style="159" customWidth="1"/>
    <col min="4577" max="4577" width="8.28515625" style="159" bestFit="1" customWidth="1"/>
    <col min="4578" max="4578" width="1.7109375" style="159" customWidth="1"/>
    <col min="4579" max="4579" width="14.7109375" style="159" customWidth="1"/>
    <col min="4580" max="4580" width="1.7109375" style="159" customWidth="1"/>
    <col min="4581" max="4581" width="14.7109375" style="159" customWidth="1"/>
    <col min="4582" max="4582" width="9" style="159"/>
    <col min="4583" max="4583" width="9.85546875" style="159" bestFit="1" customWidth="1"/>
    <col min="4584" max="4585" width="10.5703125" style="159" customWidth="1"/>
    <col min="4586" max="4825" width="9" style="159"/>
    <col min="4826" max="4828" width="2.28515625" style="159" customWidth="1"/>
    <col min="4829" max="4829" width="7.42578125" style="159" customWidth="1"/>
    <col min="4830" max="4830" width="2.140625" style="159" customWidth="1"/>
    <col min="4831" max="4831" width="2.42578125" style="159" customWidth="1"/>
    <col min="4832" max="4832" width="28.85546875" style="159" customWidth="1"/>
    <col min="4833" max="4833" width="8.28515625" style="159" bestFit="1" customWidth="1"/>
    <col min="4834" max="4834" width="1.7109375" style="159" customWidth="1"/>
    <col min="4835" max="4835" width="14.7109375" style="159" customWidth="1"/>
    <col min="4836" max="4836" width="1.7109375" style="159" customWidth="1"/>
    <col min="4837" max="4837" width="14.7109375" style="159" customWidth="1"/>
    <col min="4838" max="4838" width="9" style="159"/>
    <col min="4839" max="4839" width="9.85546875" style="159" bestFit="1" customWidth="1"/>
    <col min="4840" max="4841" width="10.5703125" style="159" customWidth="1"/>
    <col min="4842" max="5081" width="9" style="159"/>
    <col min="5082" max="5084" width="2.28515625" style="159" customWidth="1"/>
    <col min="5085" max="5085" width="7.42578125" style="159" customWidth="1"/>
    <col min="5086" max="5086" width="2.140625" style="159" customWidth="1"/>
    <col min="5087" max="5087" width="2.42578125" style="159" customWidth="1"/>
    <col min="5088" max="5088" width="28.85546875" style="159" customWidth="1"/>
    <col min="5089" max="5089" width="8.28515625" style="159" bestFit="1" customWidth="1"/>
    <col min="5090" max="5090" width="1.7109375" style="159" customWidth="1"/>
    <col min="5091" max="5091" width="14.7109375" style="159" customWidth="1"/>
    <col min="5092" max="5092" width="1.7109375" style="159" customWidth="1"/>
    <col min="5093" max="5093" width="14.7109375" style="159" customWidth="1"/>
    <col min="5094" max="5094" width="9" style="159"/>
    <col min="5095" max="5095" width="9.85546875" style="159" bestFit="1" customWidth="1"/>
    <col min="5096" max="5097" width="10.5703125" style="159" customWidth="1"/>
    <col min="5098" max="5337" width="9" style="159"/>
    <col min="5338" max="5340" width="2.28515625" style="159" customWidth="1"/>
    <col min="5341" max="5341" width="7.42578125" style="159" customWidth="1"/>
    <col min="5342" max="5342" width="2.140625" style="159" customWidth="1"/>
    <col min="5343" max="5343" width="2.42578125" style="159" customWidth="1"/>
    <col min="5344" max="5344" width="28.85546875" style="159" customWidth="1"/>
    <col min="5345" max="5345" width="8.28515625" style="159" bestFit="1" customWidth="1"/>
    <col min="5346" max="5346" width="1.7109375" style="159" customWidth="1"/>
    <col min="5347" max="5347" width="14.7109375" style="159" customWidth="1"/>
    <col min="5348" max="5348" width="1.7109375" style="159" customWidth="1"/>
    <col min="5349" max="5349" width="14.7109375" style="159" customWidth="1"/>
    <col min="5350" max="5350" width="9" style="159"/>
    <col min="5351" max="5351" width="9.85546875" style="159" bestFit="1" customWidth="1"/>
    <col min="5352" max="5353" width="10.5703125" style="159" customWidth="1"/>
    <col min="5354" max="5593" width="9" style="159"/>
    <col min="5594" max="5596" width="2.28515625" style="159" customWidth="1"/>
    <col min="5597" max="5597" width="7.42578125" style="159" customWidth="1"/>
    <col min="5598" max="5598" width="2.140625" style="159" customWidth="1"/>
    <col min="5599" max="5599" width="2.42578125" style="159" customWidth="1"/>
    <col min="5600" max="5600" width="28.85546875" style="159" customWidth="1"/>
    <col min="5601" max="5601" width="8.28515625" style="159" bestFit="1" customWidth="1"/>
    <col min="5602" max="5602" width="1.7109375" style="159" customWidth="1"/>
    <col min="5603" max="5603" width="14.7109375" style="159" customWidth="1"/>
    <col min="5604" max="5604" width="1.7109375" style="159" customWidth="1"/>
    <col min="5605" max="5605" width="14.7109375" style="159" customWidth="1"/>
    <col min="5606" max="5606" width="9" style="159"/>
    <col min="5607" max="5607" width="9.85546875" style="159" bestFit="1" customWidth="1"/>
    <col min="5608" max="5609" width="10.5703125" style="159" customWidth="1"/>
    <col min="5610" max="5849" width="9" style="159"/>
    <col min="5850" max="5852" width="2.28515625" style="159" customWidth="1"/>
    <col min="5853" max="5853" width="7.42578125" style="159" customWidth="1"/>
    <col min="5854" max="5854" width="2.140625" style="159" customWidth="1"/>
    <col min="5855" max="5855" width="2.42578125" style="159" customWidth="1"/>
    <col min="5856" max="5856" width="28.85546875" style="159" customWidth="1"/>
    <col min="5857" max="5857" width="8.28515625" style="159" bestFit="1" customWidth="1"/>
    <col min="5858" max="5858" width="1.7109375" style="159" customWidth="1"/>
    <col min="5859" max="5859" width="14.7109375" style="159" customWidth="1"/>
    <col min="5860" max="5860" width="1.7109375" style="159" customWidth="1"/>
    <col min="5861" max="5861" width="14.7109375" style="159" customWidth="1"/>
    <col min="5862" max="5862" width="9" style="159"/>
    <col min="5863" max="5863" width="9.85546875" style="159" bestFit="1" customWidth="1"/>
    <col min="5864" max="5865" width="10.5703125" style="159" customWidth="1"/>
    <col min="5866" max="6105" width="9" style="159"/>
    <col min="6106" max="6108" width="2.28515625" style="159" customWidth="1"/>
    <col min="6109" max="6109" width="7.42578125" style="159" customWidth="1"/>
    <col min="6110" max="6110" width="2.140625" style="159" customWidth="1"/>
    <col min="6111" max="6111" width="2.42578125" style="159" customWidth="1"/>
    <col min="6112" max="6112" width="28.85546875" style="159" customWidth="1"/>
    <col min="6113" max="6113" width="8.28515625" style="159" bestFit="1" customWidth="1"/>
    <col min="6114" max="6114" width="1.7109375" style="159" customWidth="1"/>
    <col min="6115" max="6115" width="14.7109375" style="159" customWidth="1"/>
    <col min="6116" max="6116" width="1.7109375" style="159" customWidth="1"/>
    <col min="6117" max="6117" width="14.7109375" style="159" customWidth="1"/>
    <col min="6118" max="6118" width="9" style="159"/>
    <col min="6119" max="6119" width="9.85546875" style="159" bestFit="1" customWidth="1"/>
    <col min="6120" max="6121" width="10.5703125" style="159" customWidth="1"/>
    <col min="6122" max="6361" width="9" style="159"/>
    <col min="6362" max="6364" width="2.28515625" style="159" customWidth="1"/>
    <col min="6365" max="6365" width="7.42578125" style="159" customWidth="1"/>
    <col min="6366" max="6366" width="2.140625" style="159" customWidth="1"/>
    <col min="6367" max="6367" width="2.42578125" style="159" customWidth="1"/>
    <col min="6368" max="6368" width="28.85546875" style="159" customWidth="1"/>
    <col min="6369" max="6369" width="8.28515625" style="159" bestFit="1" customWidth="1"/>
    <col min="6370" max="6370" width="1.7109375" style="159" customWidth="1"/>
    <col min="6371" max="6371" width="14.7109375" style="159" customWidth="1"/>
    <col min="6372" max="6372" width="1.7109375" style="159" customWidth="1"/>
    <col min="6373" max="6373" width="14.7109375" style="159" customWidth="1"/>
    <col min="6374" max="6374" width="9" style="159"/>
    <col min="6375" max="6375" width="9.85546875" style="159" bestFit="1" customWidth="1"/>
    <col min="6376" max="6377" width="10.5703125" style="159" customWidth="1"/>
    <col min="6378" max="6617" width="9" style="159"/>
    <col min="6618" max="6620" width="2.28515625" style="159" customWidth="1"/>
    <col min="6621" max="6621" width="7.42578125" style="159" customWidth="1"/>
    <col min="6622" max="6622" width="2.140625" style="159" customWidth="1"/>
    <col min="6623" max="6623" width="2.42578125" style="159" customWidth="1"/>
    <col min="6624" max="6624" width="28.85546875" style="159" customWidth="1"/>
    <col min="6625" max="6625" width="8.28515625" style="159" bestFit="1" customWidth="1"/>
    <col min="6626" max="6626" width="1.7109375" style="159" customWidth="1"/>
    <col min="6627" max="6627" width="14.7109375" style="159" customWidth="1"/>
    <col min="6628" max="6628" width="1.7109375" style="159" customWidth="1"/>
    <col min="6629" max="6629" width="14.7109375" style="159" customWidth="1"/>
    <col min="6630" max="6630" width="9" style="159"/>
    <col min="6631" max="6631" width="9.85546875" style="159" bestFit="1" customWidth="1"/>
    <col min="6632" max="6633" width="10.5703125" style="159" customWidth="1"/>
    <col min="6634" max="6873" width="9" style="159"/>
    <col min="6874" max="6876" width="2.28515625" style="159" customWidth="1"/>
    <col min="6877" max="6877" width="7.42578125" style="159" customWidth="1"/>
    <col min="6878" max="6878" width="2.140625" style="159" customWidth="1"/>
    <col min="6879" max="6879" width="2.42578125" style="159" customWidth="1"/>
    <col min="6880" max="6880" width="28.85546875" style="159" customWidth="1"/>
    <col min="6881" max="6881" width="8.28515625" style="159" bestFit="1" customWidth="1"/>
    <col min="6882" max="6882" width="1.7109375" style="159" customWidth="1"/>
    <col min="6883" max="6883" width="14.7109375" style="159" customWidth="1"/>
    <col min="6884" max="6884" width="1.7109375" style="159" customWidth="1"/>
    <col min="6885" max="6885" width="14.7109375" style="159" customWidth="1"/>
    <col min="6886" max="6886" width="9" style="159"/>
    <col min="6887" max="6887" width="9.85546875" style="159" bestFit="1" customWidth="1"/>
    <col min="6888" max="6889" width="10.5703125" style="159" customWidth="1"/>
    <col min="6890" max="7129" width="9" style="159"/>
    <col min="7130" max="7132" width="2.28515625" style="159" customWidth="1"/>
    <col min="7133" max="7133" width="7.42578125" style="159" customWidth="1"/>
    <col min="7134" max="7134" width="2.140625" style="159" customWidth="1"/>
    <col min="7135" max="7135" width="2.42578125" style="159" customWidth="1"/>
    <col min="7136" max="7136" width="28.85546875" style="159" customWidth="1"/>
    <col min="7137" max="7137" width="8.28515625" style="159" bestFit="1" customWidth="1"/>
    <col min="7138" max="7138" width="1.7109375" style="159" customWidth="1"/>
    <col min="7139" max="7139" width="14.7109375" style="159" customWidth="1"/>
    <col min="7140" max="7140" width="1.7109375" style="159" customWidth="1"/>
    <col min="7141" max="7141" width="14.7109375" style="159" customWidth="1"/>
    <col min="7142" max="7142" width="9" style="159"/>
    <col min="7143" max="7143" width="9.85546875" style="159" bestFit="1" customWidth="1"/>
    <col min="7144" max="7145" width="10.5703125" style="159" customWidth="1"/>
    <col min="7146" max="7385" width="9" style="159"/>
    <col min="7386" max="7388" width="2.28515625" style="159" customWidth="1"/>
    <col min="7389" max="7389" width="7.42578125" style="159" customWidth="1"/>
    <col min="7390" max="7390" width="2.140625" style="159" customWidth="1"/>
    <col min="7391" max="7391" width="2.42578125" style="159" customWidth="1"/>
    <col min="7392" max="7392" width="28.85546875" style="159" customWidth="1"/>
    <col min="7393" max="7393" width="8.28515625" style="159" bestFit="1" customWidth="1"/>
    <col min="7394" max="7394" width="1.7109375" style="159" customWidth="1"/>
    <col min="7395" max="7395" width="14.7109375" style="159" customWidth="1"/>
    <col min="7396" max="7396" width="1.7109375" style="159" customWidth="1"/>
    <col min="7397" max="7397" width="14.7109375" style="159" customWidth="1"/>
    <col min="7398" max="7398" width="9" style="159"/>
    <col min="7399" max="7399" width="9.85546875" style="159" bestFit="1" customWidth="1"/>
    <col min="7400" max="7401" width="10.5703125" style="159" customWidth="1"/>
    <col min="7402" max="7641" width="9" style="159"/>
    <col min="7642" max="7644" width="2.28515625" style="159" customWidth="1"/>
    <col min="7645" max="7645" width="7.42578125" style="159" customWidth="1"/>
    <col min="7646" max="7646" width="2.140625" style="159" customWidth="1"/>
    <col min="7647" max="7647" width="2.42578125" style="159" customWidth="1"/>
    <col min="7648" max="7648" width="28.85546875" style="159" customWidth="1"/>
    <col min="7649" max="7649" width="8.28515625" style="159" bestFit="1" customWidth="1"/>
    <col min="7650" max="7650" width="1.7109375" style="159" customWidth="1"/>
    <col min="7651" max="7651" width="14.7109375" style="159" customWidth="1"/>
    <col min="7652" max="7652" width="1.7109375" style="159" customWidth="1"/>
    <col min="7653" max="7653" width="14.7109375" style="159" customWidth="1"/>
    <col min="7654" max="7654" width="9" style="159"/>
    <col min="7655" max="7655" width="9.85546875" style="159" bestFit="1" customWidth="1"/>
    <col min="7656" max="7657" width="10.5703125" style="159" customWidth="1"/>
    <col min="7658" max="7897" width="9" style="159"/>
    <col min="7898" max="7900" width="2.28515625" style="159" customWidth="1"/>
    <col min="7901" max="7901" width="7.42578125" style="159" customWidth="1"/>
    <col min="7902" max="7902" width="2.140625" style="159" customWidth="1"/>
    <col min="7903" max="7903" width="2.42578125" style="159" customWidth="1"/>
    <col min="7904" max="7904" width="28.85546875" style="159" customWidth="1"/>
    <col min="7905" max="7905" width="8.28515625" style="159" bestFit="1" customWidth="1"/>
    <col min="7906" max="7906" width="1.7109375" style="159" customWidth="1"/>
    <col min="7907" max="7907" width="14.7109375" style="159" customWidth="1"/>
    <col min="7908" max="7908" width="1.7109375" style="159" customWidth="1"/>
    <col min="7909" max="7909" width="14.7109375" style="159" customWidth="1"/>
    <col min="7910" max="7910" width="9" style="159"/>
    <col min="7911" max="7911" width="9.85546875" style="159" bestFit="1" customWidth="1"/>
    <col min="7912" max="7913" width="10.5703125" style="159" customWidth="1"/>
    <col min="7914" max="8153" width="9" style="159"/>
    <col min="8154" max="8156" width="2.28515625" style="159" customWidth="1"/>
    <col min="8157" max="8157" width="7.42578125" style="159" customWidth="1"/>
    <col min="8158" max="8158" width="2.140625" style="159" customWidth="1"/>
    <col min="8159" max="8159" width="2.42578125" style="159" customWidth="1"/>
    <col min="8160" max="8160" width="28.85546875" style="159" customWidth="1"/>
    <col min="8161" max="8161" width="8.28515625" style="159" bestFit="1" customWidth="1"/>
    <col min="8162" max="8162" width="1.7109375" style="159" customWidth="1"/>
    <col min="8163" max="8163" width="14.7109375" style="159" customWidth="1"/>
    <col min="8164" max="8164" width="1.7109375" style="159" customWidth="1"/>
    <col min="8165" max="8165" width="14.7109375" style="159" customWidth="1"/>
    <col min="8166" max="8166" width="9" style="159"/>
    <col min="8167" max="8167" width="9.85546875" style="159" bestFit="1" customWidth="1"/>
    <col min="8168" max="8169" width="10.5703125" style="159" customWidth="1"/>
    <col min="8170" max="8409" width="9" style="159"/>
    <col min="8410" max="8412" width="2.28515625" style="159" customWidth="1"/>
    <col min="8413" max="8413" width="7.42578125" style="159" customWidth="1"/>
    <col min="8414" max="8414" width="2.140625" style="159" customWidth="1"/>
    <col min="8415" max="8415" width="2.42578125" style="159" customWidth="1"/>
    <col min="8416" max="8416" width="28.85546875" style="159" customWidth="1"/>
    <col min="8417" max="8417" width="8.28515625" style="159" bestFit="1" customWidth="1"/>
    <col min="8418" max="8418" width="1.7109375" style="159" customWidth="1"/>
    <col min="8419" max="8419" width="14.7109375" style="159" customWidth="1"/>
    <col min="8420" max="8420" width="1.7109375" style="159" customWidth="1"/>
    <col min="8421" max="8421" width="14.7109375" style="159" customWidth="1"/>
    <col min="8422" max="8422" width="9" style="159"/>
    <col min="8423" max="8423" width="9.85546875" style="159" bestFit="1" customWidth="1"/>
    <col min="8424" max="8425" width="10.5703125" style="159" customWidth="1"/>
    <col min="8426" max="8665" width="9" style="159"/>
    <col min="8666" max="8668" width="2.28515625" style="159" customWidth="1"/>
    <col min="8669" max="8669" width="7.42578125" style="159" customWidth="1"/>
    <col min="8670" max="8670" width="2.140625" style="159" customWidth="1"/>
    <col min="8671" max="8671" width="2.42578125" style="159" customWidth="1"/>
    <col min="8672" max="8672" width="28.85546875" style="159" customWidth="1"/>
    <col min="8673" max="8673" width="8.28515625" style="159" bestFit="1" customWidth="1"/>
    <col min="8674" max="8674" width="1.7109375" style="159" customWidth="1"/>
    <col min="8675" max="8675" width="14.7109375" style="159" customWidth="1"/>
    <col min="8676" max="8676" width="1.7109375" style="159" customWidth="1"/>
    <col min="8677" max="8677" width="14.7109375" style="159" customWidth="1"/>
    <col min="8678" max="8678" width="9" style="159"/>
    <col min="8679" max="8679" width="9.85546875" style="159" bestFit="1" customWidth="1"/>
    <col min="8680" max="8681" width="10.5703125" style="159" customWidth="1"/>
    <col min="8682" max="8921" width="9" style="159"/>
    <col min="8922" max="8924" width="2.28515625" style="159" customWidth="1"/>
    <col min="8925" max="8925" width="7.42578125" style="159" customWidth="1"/>
    <col min="8926" max="8926" width="2.140625" style="159" customWidth="1"/>
    <col min="8927" max="8927" width="2.42578125" style="159" customWidth="1"/>
    <col min="8928" max="8928" width="28.85546875" style="159" customWidth="1"/>
    <col min="8929" max="8929" width="8.28515625" style="159" bestFit="1" customWidth="1"/>
    <col min="8930" max="8930" width="1.7109375" style="159" customWidth="1"/>
    <col min="8931" max="8931" width="14.7109375" style="159" customWidth="1"/>
    <col min="8932" max="8932" width="1.7109375" style="159" customWidth="1"/>
    <col min="8933" max="8933" width="14.7109375" style="159" customWidth="1"/>
    <col min="8934" max="8934" width="9" style="159"/>
    <col min="8935" max="8935" width="9.85546875" style="159" bestFit="1" customWidth="1"/>
    <col min="8936" max="8937" width="10.5703125" style="159" customWidth="1"/>
    <col min="8938" max="9177" width="9" style="159"/>
    <col min="9178" max="9180" width="2.28515625" style="159" customWidth="1"/>
    <col min="9181" max="9181" width="7.42578125" style="159" customWidth="1"/>
    <col min="9182" max="9182" width="2.140625" style="159" customWidth="1"/>
    <col min="9183" max="9183" width="2.42578125" style="159" customWidth="1"/>
    <col min="9184" max="9184" width="28.85546875" style="159" customWidth="1"/>
    <col min="9185" max="9185" width="8.28515625" style="159" bestFit="1" customWidth="1"/>
    <col min="9186" max="9186" width="1.7109375" style="159" customWidth="1"/>
    <col min="9187" max="9187" width="14.7109375" style="159" customWidth="1"/>
    <col min="9188" max="9188" width="1.7109375" style="159" customWidth="1"/>
    <col min="9189" max="9189" width="14.7109375" style="159" customWidth="1"/>
    <col min="9190" max="9190" width="9" style="159"/>
    <col min="9191" max="9191" width="9.85546875" style="159" bestFit="1" customWidth="1"/>
    <col min="9192" max="9193" width="10.5703125" style="159" customWidth="1"/>
    <col min="9194" max="9433" width="9" style="159"/>
    <col min="9434" max="9436" width="2.28515625" style="159" customWidth="1"/>
    <col min="9437" max="9437" width="7.42578125" style="159" customWidth="1"/>
    <col min="9438" max="9438" width="2.140625" style="159" customWidth="1"/>
    <col min="9439" max="9439" width="2.42578125" style="159" customWidth="1"/>
    <col min="9440" max="9440" width="28.85546875" style="159" customWidth="1"/>
    <col min="9441" max="9441" width="8.28515625" style="159" bestFit="1" customWidth="1"/>
    <col min="9442" max="9442" width="1.7109375" style="159" customWidth="1"/>
    <col min="9443" max="9443" width="14.7109375" style="159" customWidth="1"/>
    <col min="9444" max="9444" width="1.7109375" style="159" customWidth="1"/>
    <col min="9445" max="9445" width="14.7109375" style="159" customWidth="1"/>
    <col min="9446" max="9446" width="9" style="159"/>
    <col min="9447" max="9447" width="9.85546875" style="159" bestFit="1" customWidth="1"/>
    <col min="9448" max="9449" width="10.5703125" style="159" customWidth="1"/>
    <col min="9450" max="9689" width="9" style="159"/>
    <col min="9690" max="9692" width="2.28515625" style="159" customWidth="1"/>
    <col min="9693" max="9693" width="7.42578125" style="159" customWidth="1"/>
    <col min="9694" max="9694" width="2.140625" style="159" customWidth="1"/>
    <col min="9695" max="9695" width="2.42578125" style="159" customWidth="1"/>
    <col min="9696" max="9696" width="28.85546875" style="159" customWidth="1"/>
    <col min="9697" max="9697" width="8.28515625" style="159" bestFit="1" customWidth="1"/>
    <col min="9698" max="9698" width="1.7109375" style="159" customWidth="1"/>
    <col min="9699" max="9699" width="14.7109375" style="159" customWidth="1"/>
    <col min="9700" max="9700" width="1.7109375" style="159" customWidth="1"/>
    <col min="9701" max="9701" width="14.7109375" style="159" customWidth="1"/>
    <col min="9702" max="9702" width="9" style="159"/>
    <col min="9703" max="9703" width="9.85546875" style="159" bestFit="1" customWidth="1"/>
    <col min="9704" max="9705" width="10.5703125" style="159" customWidth="1"/>
    <col min="9706" max="9945" width="9" style="159"/>
    <col min="9946" max="9948" width="2.28515625" style="159" customWidth="1"/>
    <col min="9949" max="9949" width="7.42578125" style="159" customWidth="1"/>
    <col min="9950" max="9950" width="2.140625" style="159" customWidth="1"/>
    <col min="9951" max="9951" width="2.42578125" style="159" customWidth="1"/>
    <col min="9952" max="9952" width="28.85546875" style="159" customWidth="1"/>
    <col min="9953" max="9953" width="8.28515625" style="159" bestFit="1" customWidth="1"/>
    <col min="9954" max="9954" width="1.7109375" style="159" customWidth="1"/>
    <col min="9955" max="9955" width="14.7109375" style="159" customWidth="1"/>
    <col min="9956" max="9956" width="1.7109375" style="159" customWidth="1"/>
    <col min="9957" max="9957" width="14.7109375" style="159" customWidth="1"/>
    <col min="9958" max="9958" width="9" style="159"/>
    <col min="9959" max="9959" width="9.85546875" style="159" bestFit="1" customWidth="1"/>
    <col min="9960" max="9961" width="10.5703125" style="159" customWidth="1"/>
    <col min="9962" max="10201" width="9" style="159"/>
    <col min="10202" max="10204" width="2.28515625" style="159" customWidth="1"/>
    <col min="10205" max="10205" width="7.42578125" style="159" customWidth="1"/>
    <col min="10206" max="10206" width="2.140625" style="159" customWidth="1"/>
    <col min="10207" max="10207" width="2.42578125" style="159" customWidth="1"/>
    <col min="10208" max="10208" width="28.85546875" style="159" customWidth="1"/>
    <col min="10209" max="10209" width="8.28515625" style="159" bestFit="1" customWidth="1"/>
    <col min="10210" max="10210" width="1.7109375" style="159" customWidth="1"/>
    <col min="10211" max="10211" width="14.7109375" style="159" customWidth="1"/>
    <col min="10212" max="10212" width="1.7109375" style="159" customWidth="1"/>
    <col min="10213" max="10213" width="14.7109375" style="159" customWidth="1"/>
    <col min="10214" max="10214" width="9" style="159"/>
    <col min="10215" max="10215" width="9.85546875" style="159" bestFit="1" customWidth="1"/>
    <col min="10216" max="10217" width="10.5703125" style="159" customWidth="1"/>
    <col min="10218" max="10457" width="9" style="159"/>
    <col min="10458" max="10460" width="2.28515625" style="159" customWidth="1"/>
    <col min="10461" max="10461" width="7.42578125" style="159" customWidth="1"/>
    <col min="10462" max="10462" width="2.140625" style="159" customWidth="1"/>
    <col min="10463" max="10463" width="2.42578125" style="159" customWidth="1"/>
    <col min="10464" max="10464" width="28.85546875" style="159" customWidth="1"/>
    <col min="10465" max="10465" width="8.28515625" style="159" bestFit="1" customWidth="1"/>
    <col min="10466" max="10466" width="1.7109375" style="159" customWidth="1"/>
    <col min="10467" max="10467" width="14.7109375" style="159" customWidth="1"/>
    <col min="10468" max="10468" width="1.7109375" style="159" customWidth="1"/>
    <col min="10469" max="10469" width="14.7109375" style="159" customWidth="1"/>
    <col min="10470" max="10470" width="9" style="159"/>
    <col min="10471" max="10471" width="9.85546875" style="159" bestFit="1" customWidth="1"/>
    <col min="10472" max="10473" width="10.5703125" style="159" customWidth="1"/>
    <col min="10474" max="10713" width="9" style="159"/>
    <col min="10714" max="10716" width="2.28515625" style="159" customWidth="1"/>
    <col min="10717" max="10717" width="7.42578125" style="159" customWidth="1"/>
    <col min="10718" max="10718" width="2.140625" style="159" customWidth="1"/>
    <col min="10719" max="10719" width="2.42578125" style="159" customWidth="1"/>
    <col min="10720" max="10720" width="28.85546875" style="159" customWidth="1"/>
    <col min="10721" max="10721" width="8.28515625" style="159" bestFit="1" customWidth="1"/>
    <col min="10722" max="10722" width="1.7109375" style="159" customWidth="1"/>
    <col min="10723" max="10723" width="14.7109375" style="159" customWidth="1"/>
    <col min="10724" max="10724" width="1.7109375" style="159" customWidth="1"/>
    <col min="10725" max="10725" width="14.7109375" style="159" customWidth="1"/>
    <col min="10726" max="10726" width="9" style="159"/>
    <col min="10727" max="10727" width="9.85546875" style="159" bestFit="1" customWidth="1"/>
    <col min="10728" max="10729" width="10.5703125" style="159" customWidth="1"/>
    <col min="10730" max="10969" width="9" style="159"/>
    <col min="10970" max="10972" width="2.28515625" style="159" customWidth="1"/>
    <col min="10973" max="10973" width="7.42578125" style="159" customWidth="1"/>
    <col min="10974" max="10974" width="2.140625" style="159" customWidth="1"/>
    <col min="10975" max="10975" width="2.42578125" style="159" customWidth="1"/>
    <col min="10976" max="10976" width="28.85546875" style="159" customWidth="1"/>
    <col min="10977" max="10977" width="8.28515625" style="159" bestFit="1" customWidth="1"/>
    <col min="10978" max="10978" width="1.7109375" style="159" customWidth="1"/>
    <col min="10979" max="10979" width="14.7109375" style="159" customWidth="1"/>
    <col min="10980" max="10980" width="1.7109375" style="159" customWidth="1"/>
    <col min="10981" max="10981" width="14.7109375" style="159" customWidth="1"/>
    <col min="10982" max="10982" width="9" style="159"/>
    <col min="10983" max="10983" width="9.85546875" style="159" bestFit="1" customWidth="1"/>
    <col min="10984" max="10985" width="10.5703125" style="159" customWidth="1"/>
    <col min="10986" max="11225" width="9" style="159"/>
    <col min="11226" max="11228" width="2.28515625" style="159" customWidth="1"/>
    <col min="11229" max="11229" width="7.42578125" style="159" customWidth="1"/>
    <col min="11230" max="11230" width="2.140625" style="159" customWidth="1"/>
    <col min="11231" max="11231" width="2.42578125" style="159" customWidth="1"/>
    <col min="11232" max="11232" width="28.85546875" style="159" customWidth="1"/>
    <col min="11233" max="11233" width="8.28515625" style="159" bestFit="1" customWidth="1"/>
    <col min="11234" max="11234" width="1.7109375" style="159" customWidth="1"/>
    <col min="11235" max="11235" width="14.7109375" style="159" customWidth="1"/>
    <col min="11236" max="11236" width="1.7109375" style="159" customWidth="1"/>
    <col min="11237" max="11237" width="14.7109375" style="159" customWidth="1"/>
    <col min="11238" max="11238" width="9" style="159"/>
    <col min="11239" max="11239" width="9.85546875" style="159" bestFit="1" customWidth="1"/>
    <col min="11240" max="11241" width="10.5703125" style="159" customWidth="1"/>
    <col min="11242" max="11481" width="9" style="159"/>
    <col min="11482" max="11484" width="2.28515625" style="159" customWidth="1"/>
    <col min="11485" max="11485" width="7.42578125" style="159" customWidth="1"/>
    <col min="11486" max="11486" width="2.140625" style="159" customWidth="1"/>
    <col min="11487" max="11487" width="2.42578125" style="159" customWidth="1"/>
    <col min="11488" max="11488" width="28.85546875" style="159" customWidth="1"/>
    <col min="11489" max="11489" width="8.28515625" style="159" bestFit="1" customWidth="1"/>
    <col min="11490" max="11490" width="1.7109375" style="159" customWidth="1"/>
    <col min="11491" max="11491" width="14.7109375" style="159" customWidth="1"/>
    <col min="11492" max="11492" width="1.7109375" style="159" customWidth="1"/>
    <col min="11493" max="11493" width="14.7109375" style="159" customWidth="1"/>
    <col min="11494" max="11494" width="9" style="159"/>
    <col min="11495" max="11495" width="9.85546875" style="159" bestFit="1" customWidth="1"/>
    <col min="11496" max="11497" width="10.5703125" style="159" customWidth="1"/>
    <col min="11498" max="11737" width="9" style="159"/>
    <col min="11738" max="11740" width="2.28515625" style="159" customWidth="1"/>
    <col min="11741" max="11741" width="7.42578125" style="159" customWidth="1"/>
    <col min="11742" max="11742" width="2.140625" style="159" customWidth="1"/>
    <col min="11743" max="11743" width="2.42578125" style="159" customWidth="1"/>
    <col min="11744" max="11744" width="28.85546875" style="159" customWidth="1"/>
    <col min="11745" max="11745" width="8.28515625" style="159" bestFit="1" customWidth="1"/>
    <col min="11746" max="11746" width="1.7109375" style="159" customWidth="1"/>
    <col min="11747" max="11747" width="14.7109375" style="159" customWidth="1"/>
    <col min="11748" max="11748" width="1.7109375" style="159" customWidth="1"/>
    <col min="11749" max="11749" width="14.7109375" style="159" customWidth="1"/>
    <col min="11750" max="11750" width="9" style="159"/>
    <col min="11751" max="11751" width="9.85546875" style="159" bestFit="1" customWidth="1"/>
    <col min="11752" max="11753" width="10.5703125" style="159" customWidth="1"/>
    <col min="11754" max="11993" width="9" style="159"/>
    <col min="11994" max="11996" width="2.28515625" style="159" customWidth="1"/>
    <col min="11997" max="11997" width="7.42578125" style="159" customWidth="1"/>
    <col min="11998" max="11998" width="2.140625" style="159" customWidth="1"/>
    <col min="11999" max="11999" width="2.42578125" style="159" customWidth="1"/>
    <col min="12000" max="12000" width="28.85546875" style="159" customWidth="1"/>
    <col min="12001" max="12001" width="8.28515625" style="159" bestFit="1" customWidth="1"/>
    <col min="12002" max="12002" width="1.7109375" style="159" customWidth="1"/>
    <col min="12003" max="12003" width="14.7109375" style="159" customWidth="1"/>
    <col min="12004" max="12004" width="1.7109375" style="159" customWidth="1"/>
    <col min="12005" max="12005" width="14.7109375" style="159" customWidth="1"/>
    <col min="12006" max="12006" width="9" style="159"/>
    <col min="12007" max="12007" width="9.85546875" style="159" bestFit="1" customWidth="1"/>
    <col min="12008" max="12009" width="10.5703125" style="159" customWidth="1"/>
    <col min="12010" max="12249" width="9" style="159"/>
    <col min="12250" max="12252" width="2.28515625" style="159" customWidth="1"/>
    <col min="12253" max="12253" width="7.42578125" style="159" customWidth="1"/>
    <col min="12254" max="12254" width="2.140625" style="159" customWidth="1"/>
    <col min="12255" max="12255" width="2.42578125" style="159" customWidth="1"/>
    <col min="12256" max="12256" width="28.85546875" style="159" customWidth="1"/>
    <col min="12257" max="12257" width="8.28515625" style="159" bestFit="1" customWidth="1"/>
    <col min="12258" max="12258" width="1.7109375" style="159" customWidth="1"/>
    <col min="12259" max="12259" width="14.7109375" style="159" customWidth="1"/>
    <col min="12260" max="12260" width="1.7109375" style="159" customWidth="1"/>
    <col min="12261" max="12261" width="14.7109375" style="159" customWidth="1"/>
    <col min="12262" max="12262" width="9" style="159"/>
    <col min="12263" max="12263" width="9.85546875" style="159" bestFit="1" customWidth="1"/>
    <col min="12264" max="12265" width="10.5703125" style="159" customWidth="1"/>
    <col min="12266" max="12505" width="9" style="159"/>
    <col min="12506" max="12508" width="2.28515625" style="159" customWidth="1"/>
    <col min="12509" max="12509" width="7.42578125" style="159" customWidth="1"/>
    <col min="12510" max="12510" width="2.140625" style="159" customWidth="1"/>
    <col min="12511" max="12511" width="2.42578125" style="159" customWidth="1"/>
    <col min="12512" max="12512" width="28.85546875" style="159" customWidth="1"/>
    <col min="12513" max="12513" width="8.28515625" style="159" bestFit="1" customWidth="1"/>
    <col min="12514" max="12514" width="1.7109375" style="159" customWidth="1"/>
    <col min="12515" max="12515" width="14.7109375" style="159" customWidth="1"/>
    <col min="12516" max="12516" width="1.7109375" style="159" customWidth="1"/>
    <col min="12517" max="12517" width="14.7109375" style="159" customWidth="1"/>
    <col min="12518" max="12518" width="9" style="159"/>
    <col min="12519" max="12519" width="9.85546875" style="159" bestFit="1" customWidth="1"/>
    <col min="12520" max="12521" width="10.5703125" style="159" customWidth="1"/>
    <col min="12522" max="12761" width="9" style="159"/>
    <col min="12762" max="12764" width="2.28515625" style="159" customWidth="1"/>
    <col min="12765" max="12765" width="7.42578125" style="159" customWidth="1"/>
    <col min="12766" max="12766" width="2.140625" style="159" customWidth="1"/>
    <col min="12767" max="12767" width="2.42578125" style="159" customWidth="1"/>
    <col min="12768" max="12768" width="28.85546875" style="159" customWidth="1"/>
    <col min="12769" max="12769" width="8.28515625" style="159" bestFit="1" customWidth="1"/>
    <col min="12770" max="12770" width="1.7109375" style="159" customWidth="1"/>
    <col min="12771" max="12771" width="14.7109375" style="159" customWidth="1"/>
    <col min="12772" max="12772" width="1.7109375" style="159" customWidth="1"/>
    <col min="12773" max="12773" width="14.7109375" style="159" customWidth="1"/>
    <col min="12774" max="12774" width="9" style="159"/>
    <col min="12775" max="12775" width="9.85546875" style="159" bestFit="1" customWidth="1"/>
    <col min="12776" max="12777" width="10.5703125" style="159" customWidth="1"/>
    <col min="12778" max="13017" width="9" style="159"/>
    <col min="13018" max="13020" width="2.28515625" style="159" customWidth="1"/>
    <col min="13021" max="13021" width="7.42578125" style="159" customWidth="1"/>
    <col min="13022" max="13022" width="2.140625" style="159" customWidth="1"/>
    <col min="13023" max="13023" width="2.42578125" style="159" customWidth="1"/>
    <col min="13024" max="13024" width="28.85546875" style="159" customWidth="1"/>
    <col min="13025" max="13025" width="8.28515625" style="159" bestFit="1" customWidth="1"/>
    <col min="13026" max="13026" width="1.7109375" style="159" customWidth="1"/>
    <col min="13027" max="13027" width="14.7109375" style="159" customWidth="1"/>
    <col min="13028" max="13028" width="1.7109375" style="159" customWidth="1"/>
    <col min="13029" max="13029" width="14.7109375" style="159" customWidth="1"/>
    <col min="13030" max="13030" width="9" style="159"/>
    <col min="13031" max="13031" width="9.85546875" style="159" bestFit="1" customWidth="1"/>
    <col min="13032" max="13033" width="10.5703125" style="159" customWidth="1"/>
    <col min="13034" max="13273" width="9" style="159"/>
    <col min="13274" max="13276" width="2.28515625" style="159" customWidth="1"/>
    <col min="13277" max="13277" width="7.42578125" style="159" customWidth="1"/>
    <col min="13278" max="13278" width="2.140625" style="159" customWidth="1"/>
    <col min="13279" max="13279" width="2.42578125" style="159" customWidth="1"/>
    <col min="13280" max="13280" width="28.85546875" style="159" customWidth="1"/>
    <col min="13281" max="13281" width="8.28515625" style="159" bestFit="1" customWidth="1"/>
    <col min="13282" max="13282" width="1.7109375" style="159" customWidth="1"/>
    <col min="13283" max="13283" width="14.7109375" style="159" customWidth="1"/>
    <col min="13284" max="13284" width="1.7109375" style="159" customWidth="1"/>
    <col min="13285" max="13285" width="14.7109375" style="159" customWidth="1"/>
    <col min="13286" max="13286" width="9" style="159"/>
    <col min="13287" max="13287" width="9.85546875" style="159" bestFit="1" customWidth="1"/>
    <col min="13288" max="13289" width="10.5703125" style="159" customWidth="1"/>
    <col min="13290" max="13529" width="9" style="159"/>
    <col min="13530" max="13532" width="2.28515625" style="159" customWidth="1"/>
    <col min="13533" max="13533" width="7.42578125" style="159" customWidth="1"/>
    <col min="13534" max="13534" width="2.140625" style="159" customWidth="1"/>
    <col min="13535" max="13535" width="2.42578125" style="159" customWidth="1"/>
    <col min="13536" max="13536" width="28.85546875" style="159" customWidth="1"/>
    <col min="13537" max="13537" width="8.28515625" style="159" bestFit="1" customWidth="1"/>
    <col min="13538" max="13538" width="1.7109375" style="159" customWidth="1"/>
    <col min="13539" max="13539" width="14.7109375" style="159" customWidth="1"/>
    <col min="13540" max="13540" width="1.7109375" style="159" customWidth="1"/>
    <col min="13541" max="13541" width="14.7109375" style="159" customWidth="1"/>
    <col min="13542" max="13542" width="9" style="159"/>
    <col min="13543" max="13543" width="9.85546875" style="159" bestFit="1" customWidth="1"/>
    <col min="13544" max="13545" width="10.5703125" style="159" customWidth="1"/>
    <col min="13546" max="13785" width="9" style="159"/>
    <col min="13786" max="13788" width="2.28515625" style="159" customWidth="1"/>
    <col min="13789" max="13789" width="7.42578125" style="159" customWidth="1"/>
    <col min="13790" max="13790" width="2.140625" style="159" customWidth="1"/>
    <col min="13791" max="13791" width="2.42578125" style="159" customWidth="1"/>
    <col min="13792" max="13792" width="28.85546875" style="159" customWidth="1"/>
    <col min="13793" max="13793" width="8.28515625" style="159" bestFit="1" customWidth="1"/>
    <col min="13794" max="13794" width="1.7109375" style="159" customWidth="1"/>
    <col min="13795" max="13795" width="14.7109375" style="159" customWidth="1"/>
    <col min="13796" max="13796" width="1.7109375" style="159" customWidth="1"/>
    <col min="13797" max="13797" width="14.7109375" style="159" customWidth="1"/>
    <col min="13798" max="13798" width="9" style="159"/>
    <col min="13799" max="13799" width="9.85546875" style="159" bestFit="1" customWidth="1"/>
    <col min="13800" max="13801" width="10.5703125" style="159" customWidth="1"/>
    <col min="13802" max="14041" width="9" style="159"/>
    <col min="14042" max="14044" width="2.28515625" style="159" customWidth="1"/>
    <col min="14045" max="14045" width="7.42578125" style="159" customWidth="1"/>
    <col min="14046" max="14046" width="2.140625" style="159" customWidth="1"/>
    <col min="14047" max="14047" width="2.42578125" style="159" customWidth="1"/>
    <col min="14048" max="14048" width="28.85546875" style="159" customWidth="1"/>
    <col min="14049" max="14049" width="8.28515625" style="159" bestFit="1" customWidth="1"/>
    <col min="14050" max="14050" width="1.7109375" style="159" customWidth="1"/>
    <col min="14051" max="14051" width="14.7109375" style="159" customWidth="1"/>
    <col min="14052" max="14052" width="1.7109375" style="159" customWidth="1"/>
    <col min="14053" max="14053" width="14.7109375" style="159" customWidth="1"/>
    <col min="14054" max="14054" width="9" style="159"/>
    <col min="14055" max="14055" width="9.85546875" style="159" bestFit="1" customWidth="1"/>
    <col min="14056" max="14057" width="10.5703125" style="159" customWidth="1"/>
    <col min="14058" max="14297" width="9" style="159"/>
    <col min="14298" max="14300" width="2.28515625" style="159" customWidth="1"/>
    <col min="14301" max="14301" width="7.42578125" style="159" customWidth="1"/>
    <col min="14302" max="14302" width="2.140625" style="159" customWidth="1"/>
    <col min="14303" max="14303" width="2.42578125" style="159" customWidth="1"/>
    <col min="14304" max="14304" width="28.85546875" style="159" customWidth="1"/>
    <col min="14305" max="14305" width="8.28515625" style="159" bestFit="1" customWidth="1"/>
    <col min="14306" max="14306" width="1.7109375" style="159" customWidth="1"/>
    <col min="14307" max="14307" width="14.7109375" style="159" customWidth="1"/>
    <col min="14308" max="14308" width="1.7109375" style="159" customWidth="1"/>
    <col min="14309" max="14309" width="14.7109375" style="159" customWidth="1"/>
    <col min="14310" max="14310" width="9" style="159"/>
    <col min="14311" max="14311" width="9.85546875" style="159" bestFit="1" customWidth="1"/>
    <col min="14312" max="14313" width="10.5703125" style="159" customWidth="1"/>
    <col min="14314" max="14553" width="9" style="159"/>
    <col min="14554" max="14556" width="2.28515625" style="159" customWidth="1"/>
    <col min="14557" max="14557" width="7.42578125" style="159" customWidth="1"/>
    <col min="14558" max="14558" width="2.140625" style="159" customWidth="1"/>
    <col min="14559" max="14559" width="2.42578125" style="159" customWidth="1"/>
    <col min="14560" max="14560" width="28.85546875" style="159" customWidth="1"/>
    <col min="14561" max="14561" width="8.28515625" style="159" bestFit="1" customWidth="1"/>
    <col min="14562" max="14562" width="1.7109375" style="159" customWidth="1"/>
    <col min="14563" max="14563" width="14.7109375" style="159" customWidth="1"/>
    <col min="14564" max="14564" width="1.7109375" style="159" customWidth="1"/>
    <col min="14565" max="14565" width="14.7109375" style="159" customWidth="1"/>
    <col min="14566" max="14566" width="9" style="159"/>
    <col min="14567" max="14567" width="9.85546875" style="159" bestFit="1" customWidth="1"/>
    <col min="14568" max="14569" width="10.5703125" style="159" customWidth="1"/>
    <col min="14570" max="14809" width="9" style="159"/>
    <col min="14810" max="14812" width="2.28515625" style="159" customWidth="1"/>
    <col min="14813" max="14813" width="7.42578125" style="159" customWidth="1"/>
    <col min="14814" max="14814" width="2.140625" style="159" customWidth="1"/>
    <col min="14815" max="14815" width="2.42578125" style="159" customWidth="1"/>
    <col min="14816" max="14816" width="28.85546875" style="159" customWidth="1"/>
    <col min="14817" max="14817" width="8.28515625" style="159" bestFit="1" customWidth="1"/>
    <col min="14818" max="14818" width="1.7109375" style="159" customWidth="1"/>
    <col min="14819" max="14819" width="14.7109375" style="159" customWidth="1"/>
    <col min="14820" max="14820" width="1.7109375" style="159" customWidth="1"/>
    <col min="14821" max="14821" width="14.7109375" style="159" customWidth="1"/>
    <col min="14822" max="14822" width="9" style="159"/>
    <col min="14823" max="14823" width="9.85546875" style="159" bestFit="1" customWidth="1"/>
    <col min="14824" max="14825" width="10.5703125" style="159" customWidth="1"/>
    <col min="14826" max="15065" width="9" style="159"/>
    <col min="15066" max="15068" width="2.28515625" style="159" customWidth="1"/>
    <col min="15069" max="15069" width="7.42578125" style="159" customWidth="1"/>
    <col min="15070" max="15070" width="2.140625" style="159" customWidth="1"/>
    <col min="15071" max="15071" width="2.42578125" style="159" customWidth="1"/>
    <col min="15072" max="15072" width="28.85546875" style="159" customWidth="1"/>
    <col min="15073" max="15073" width="8.28515625" style="159" bestFit="1" customWidth="1"/>
    <col min="15074" max="15074" width="1.7109375" style="159" customWidth="1"/>
    <col min="15075" max="15075" width="14.7109375" style="159" customWidth="1"/>
    <col min="15076" max="15076" width="1.7109375" style="159" customWidth="1"/>
    <col min="15077" max="15077" width="14.7109375" style="159" customWidth="1"/>
    <col min="15078" max="15078" width="9" style="159"/>
    <col min="15079" max="15079" width="9.85546875" style="159" bestFit="1" customWidth="1"/>
    <col min="15080" max="15081" width="10.5703125" style="159" customWidth="1"/>
    <col min="15082" max="15321" width="9" style="159"/>
    <col min="15322" max="15324" width="2.28515625" style="159" customWidth="1"/>
    <col min="15325" max="15325" width="7.42578125" style="159" customWidth="1"/>
    <col min="15326" max="15326" width="2.140625" style="159" customWidth="1"/>
    <col min="15327" max="15327" width="2.42578125" style="159" customWidth="1"/>
    <col min="15328" max="15328" width="28.85546875" style="159" customWidth="1"/>
    <col min="15329" max="15329" width="8.28515625" style="159" bestFit="1" customWidth="1"/>
    <col min="15330" max="15330" width="1.7109375" style="159" customWidth="1"/>
    <col min="15331" max="15331" width="14.7109375" style="159" customWidth="1"/>
    <col min="15332" max="15332" width="1.7109375" style="159" customWidth="1"/>
    <col min="15333" max="15333" width="14.7109375" style="159" customWidth="1"/>
    <col min="15334" max="15334" width="9" style="159"/>
    <col min="15335" max="15335" width="9.85546875" style="159" bestFit="1" customWidth="1"/>
    <col min="15336" max="15337" width="10.5703125" style="159" customWidth="1"/>
    <col min="15338" max="15577" width="9" style="159"/>
    <col min="15578" max="15580" width="2.28515625" style="159" customWidth="1"/>
    <col min="15581" max="15581" width="7.42578125" style="159" customWidth="1"/>
    <col min="15582" max="15582" width="2.140625" style="159" customWidth="1"/>
    <col min="15583" max="15583" width="2.42578125" style="159" customWidth="1"/>
    <col min="15584" max="15584" width="28.85546875" style="159" customWidth="1"/>
    <col min="15585" max="15585" width="8.28515625" style="159" bestFit="1" customWidth="1"/>
    <col min="15586" max="15586" width="1.7109375" style="159" customWidth="1"/>
    <col min="15587" max="15587" width="14.7109375" style="159" customWidth="1"/>
    <col min="15588" max="15588" width="1.7109375" style="159" customWidth="1"/>
    <col min="15589" max="15589" width="14.7109375" style="159" customWidth="1"/>
    <col min="15590" max="15590" width="9" style="159"/>
    <col min="15591" max="15591" width="9.85546875" style="159" bestFit="1" customWidth="1"/>
    <col min="15592" max="15593" width="10.5703125" style="159" customWidth="1"/>
    <col min="15594" max="15833" width="9" style="159"/>
    <col min="15834" max="15836" width="2.28515625" style="159" customWidth="1"/>
    <col min="15837" max="15837" width="7.42578125" style="159" customWidth="1"/>
    <col min="15838" max="15838" width="2.140625" style="159" customWidth="1"/>
    <col min="15839" max="15839" width="2.42578125" style="159" customWidth="1"/>
    <col min="15840" max="15840" width="28.85546875" style="159" customWidth="1"/>
    <col min="15841" max="15841" width="8.28515625" style="159" bestFit="1" customWidth="1"/>
    <col min="15842" max="15842" width="1.7109375" style="159" customWidth="1"/>
    <col min="15843" max="15843" width="14.7109375" style="159" customWidth="1"/>
    <col min="15844" max="15844" width="1.7109375" style="159" customWidth="1"/>
    <col min="15845" max="15845" width="14.7109375" style="159" customWidth="1"/>
    <col min="15846" max="15846" width="9" style="159"/>
    <col min="15847" max="15847" width="9.85546875" style="159" bestFit="1" customWidth="1"/>
    <col min="15848" max="15849" width="10.5703125" style="159" customWidth="1"/>
    <col min="15850" max="16134" width="9" style="159"/>
    <col min="16135" max="16145" width="9.140625" style="159" customWidth="1"/>
    <col min="16146" max="16148" width="9" style="159"/>
    <col min="16149" max="16195" width="9.140625" style="159" customWidth="1"/>
    <col min="16196" max="16251" width="9.140625" style="159"/>
    <col min="16252" max="16253" width="9.140625" style="159" customWidth="1"/>
    <col min="16254" max="16384" width="9.140625" style="159"/>
  </cols>
  <sheetData>
    <row r="1" spans="1:16" ht="21.75" customHeight="1">
      <c r="A1" s="158" t="s">
        <v>0</v>
      </c>
    </row>
    <row r="2" spans="1:16" s="163" customFormat="1" ht="21.75" customHeight="1">
      <c r="A2" s="163" t="s">
        <v>1</v>
      </c>
      <c r="H2" s="164"/>
      <c r="I2" s="164"/>
      <c r="J2" s="165"/>
      <c r="K2" s="165"/>
      <c r="L2" s="165"/>
      <c r="M2" s="165"/>
      <c r="N2" s="166"/>
      <c r="O2" s="166"/>
      <c r="P2" s="166"/>
    </row>
    <row r="3" spans="1:16" s="163" customFormat="1" ht="21.75" customHeight="1">
      <c r="A3" s="167" t="s">
        <v>2</v>
      </c>
      <c r="B3" s="168"/>
      <c r="C3" s="168"/>
      <c r="D3" s="168"/>
      <c r="E3" s="168"/>
      <c r="F3" s="168"/>
      <c r="G3" s="168"/>
      <c r="H3" s="169"/>
      <c r="I3" s="169"/>
      <c r="J3" s="320"/>
      <c r="K3" s="320"/>
      <c r="L3" s="320"/>
      <c r="M3" s="320"/>
      <c r="N3" s="170"/>
      <c r="O3" s="170"/>
      <c r="P3" s="170"/>
    </row>
    <row r="4" spans="1:16" s="163" customFormat="1" ht="13.15" customHeight="1">
      <c r="H4" s="164"/>
      <c r="I4" s="164"/>
      <c r="J4" s="165"/>
      <c r="K4" s="165"/>
      <c r="L4" s="165"/>
      <c r="M4" s="165"/>
      <c r="N4" s="166"/>
      <c r="O4" s="166"/>
      <c r="P4" s="166"/>
    </row>
    <row r="5" spans="1:16" s="163" customFormat="1" ht="20.100000000000001" customHeight="1">
      <c r="H5" s="164"/>
      <c r="I5" s="164"/>
      <c r="J5" s="324" t="s">
        <v>3</v>
      </c>
      <c r="K5" s="324"/>
      <c r="L5" s="324"/>
      <c r="M5" s="171"/>
      <c r="N5" s="324" t="s">
        <v>4</v>
      </c>
      <c r="O5" s="324"/>
      <c r="P5" s="324"/>
    </row>
    <row r="6" spans="1:16" s="163" customFormat="1" ht="20.100000000000001" customHeight="1">
      <c r="H6" s="164"/>
      <c r="I6" s="164"/>
      <c r="J6" s="102" t="s">
        <v>5</v>
      </c>
      <c r="K6" s="101"/>
      <c r="L6" s="102" t="s">
        <v>6</v>
      </c>
      <c r="M6" s="101"/>
      <c r="N6" s="102" t="s">
        <v>5</v>
      </c>
      <c r="O6" s="101"/>
      <c r="P6" s="102" t="s">
        <v>6</v>
      </c>
    </row>
    <row r="7" spans="1:16" s="163" customFormat="1" ht="20.100000000000001" customHeight="1">
      <c r="H7" s="164"/>
      <c r="I7" s="164"/>
      <c r="J7" s="166" t="s">
        <v>7</v>
      </c>
      <c r="K7" s="166"/>
      <c r="L7" s="166" t="s">
        <v>8</v>
      </c>
      <c r="M7" s="171"/>
      <c r="N7" s="166" t="s">
        <v>7</v>
      </c>
      <c r="O7" s="166"/>
      <c r="P7" s="166" t="s">
        <v>8</v>
      </c>
    </row>
    <row r="8" spans="1:16" s="163" customFormat="1" ht="20.100000000000001" customHeight="1">
      <c r="H8" s="164"/>
      <c r="I8" s="164"/>
      <c r="J8" s="166" t="s">
        <v>9</v>
      </c>
      <c r="K8" s="165"/>
      <c r="L8" s="166" t="s">
        <v>10</v>
      </c>
      <c r="M8" s="166"/>
      <c r="N8" s="166" t="s">
        <v>9</v>
      </c>
      <c r="O8" s="165"/>
      <c r="P8" s="166" t="s">
        <v>10</v>
      </c>
    </row>
    <row r="9" spans="1:16" s="163" customFormat="1" ht="20.100000000000001" customHeight="1">
      <c r="H9" s="169" t="s">
        <v>11</v>
      </c>
      <c r="I9" s="164"/>
      <c r="J9" s="170" t="s">
        <v>12</v>
      </c>
      <c r="K9" s="165"/>
      <c r="L9" s="170" t="s">
        <v>12</v>
      </c>
      <c r="M9" s="166"/>
      <c r="N9" s="170" t="s">
        <v>12</v>
      </c>
      <c r="O9" s="165"/>
      <c r="P9" s="170" t="s">
        <v>12</v>
      </c>
    </row>
    <row r="10" spans="1:16" s="163" customFormat="1" ht="8.1" customHeight="1">
      <c r="H10" s="164"/>
      <c r="I10" s="164"/>
      <c r="J10" s="191"/>
      <c r="K10" s="165"/>
      <c r="L10" s="166"/>
      <c r="M10" s="166"/>
      <c r="N10" s="191"/>
      <c r="O10" s="165"/>
      <c r="P10" s="166"/>
    </row>
    <row r="11" spans="1:16" ht="20.100000000000001" customHeight="1">
      <c r="A11" s="163" t="s">
        <v>13</v>
      </c>
      <c r="J11" s="192"/>
      <c r="L11" s="162"/>
      <c r="M11" s="162"/>
      <c r="N11" s="192"/>
    </row>
    <row r="12" spans="1:16" ht="8.1" customHeight="1">
      <c r="E12" s="172"/>
      <c r="J12" s="192"/>
      <c r="L12" s="162"/>
      <c r="M12" s="162"/>
      <c r="N12" s="192"/>
    </row>
    <row r="13" spans="1:16" ht="20.100000000000001" customHeight="1">
      <c r="A13" s="163" t="s">
        <v>14</v>
      </c>
      <c r="B13" s="172"/>
      <c r="E13" s="172"/>
      <c r="J13" s="192"/>
      <c r="L13" s="162"/>
      <c r="M13" s="162"/>
      <c r="N13" s="192"/>
    </row>
    <row r="14" spans="1:16" ht="8.1" customHeight="1">
      <c r="A14" s="163"/>
      <c r="B14" s="172"/>
      <c r="E14" s="172"/>
      <c r="J14" s="192"/>
      <c r="L14" s="162"/>
      <c r="M14" s="162"/>
      <c r="N14" s="192"/>
    </row>
    <row r="15" spans="1:16" ht="20.100000000000001" customHeight="1">
      <c r="A15" s="159" t="s">
        <v>15</v>
      </c>
      <c r="J15" s="192">
        <v>480848201</v>
      </c>
      <c r="K15" s="173"/>
      <c r="L15" s="162">
        <v>127119551</v>
      </c>
      <c r="M15" s="162"/>
      <c r="N15" s="192">
        <v>472375727</v>
      </c>
      <c r="O15" s="173"/>
      <c r="P15" s="162">
        <v>114934578</v>
      </c>
    </row>
    <row r="16" spans="1:16" ht="20.100000000000001" customHeight="1">
      <c r="A16" s="159" t="s">
        <v>16</v>
      </c>
      <c r="E16" s="172"/>
      <c r="J16" s="192"/>
      <c r="K16" s="173"/>
      <c r="L16" s="162"/>
      <c r="M16" s="162"/>
      <c r="N16" s="192"/>
      <c r="O16" s="173"/>
    </row>
    <row r="17" spans="1:16" ht="20.100000000000001" customHeight="1">
      <c r="B17" s="159" t="s">
        <v>17</v>
      </c>
      <c r="E17" s="172"/>
      <c r="H17" s="160">
        <v>8</v>
      </c>
      <c r="J17" s="192">
        <v>97030452</v>
      </c>
      <c r="K17" s="173"/>
      <c r="L17" s="162">
        <v>149572705</v>
      </c>
      <c r="M17" s="162"/>
      <c r="N17" s="192">
        <v>97030452</v>
      </c>
      <c r="O17" s="173"/>
      <c r="P17" s="162">
        <v>149572705</v>
      </c>
    </row>
    <row r="18" spans="1:16" ht="20.100000000000001" customHeight="1">
      <c r="A18" s="159" t="s">
        <v>18</v>
      </c>
      <c r="E18" s="172"/>
      <c r="H18" s="160">
        <v>9</v>
      </c>
      <c r="J18" s="192">
        <v>643508113</v>
      </c>
      <c r="K18" s="173"/>
      <c r="L18" s="162">
        <v>424758256</v>
      </c>
      <c r="M18" s="162"/>
      <c r="N18" s="192">
        <v>588624289</v>
      </c>
      <c r="O18" s="173"/>
      <c r="P18" s="162">
        <v>411463278</v>
      </c>
    </row>
    <row r="19" spans="1:16" ht="20.100000000000001" customHeight="1">
      <c r="A19" s="159" t="s">
        <v>19</v>
      </c>
      <c r="E19" s="172"/>
      <c r="J19" s="192"/>
      <c r="K19" s="173"/>
      <c r="L19" s="162"/>
      <c r="M19" s="162"/>
      <c r="N19" s="192"/>
      <c r="O19" s="173"/>
    </row>
    <row r="20" spans="1:16" ht="20.100000000000001" customHeight="1">
      <c r="B20" s="159" t="s">
        <v>20</v>
      </c>
      <c r="E20" s="172"/>
      <c r="J20" s="192">
        <v>5489836</v>
      </c>
      <c r="K20" s="173"/>
      <c r="L20" s="162">
        <v>5301554</v>
      </c>
      <c r="M20" s="162"/>
      <c r="N20" s="192">
        <v>5489836</v>
      </c>
      <c r="O20" s="173"/>
      <c r="P20" s="162">
        <v>5301554</v>
      </c>
    </row>
    <row r="21" spans="1:16" ht="20.100000000000001" customHeight="1">
      <c r="A21" s="159" t="s">
        <v>21</v>
      </c>
      <c r="E21" s="172"/>
      <c r="J21" s="192"/>
      <c r="K21" s="173"/>
      <c r="L21" s="162"/>
      <c r="M21" s="162"/>
      <c r="N21" s="192"/>
      <c r="O21" s="173"/>
    </row>
    <row r="22" spans="1:16" ht="20.100000000000001" customHeight="1">
      <c r="B22" s="159" t="s">
        <v>22</v>
      </c>
      <c r="H22" s="160">
        <v>21</v>
      </c>
      <c r="J22" s="192">
        <v>0</v>
      </c>
      <c r="K22" s="173"/>
      <c r="L22" s="162">
        <v>0</v>
      </c>
      <c r="M22" s="162"/>
      <c r="N22" s="192">
        <v>71029203</v>
      </c>
      <c r="O22" s="173"/>
      <c r="P22" s="162">
        <v>54058203</v>
      </c>
    </row>
    <row r="23" spans="1:16" ht="20.100000000000001" customHeight="1">
      <c r="A23" s="159" t="s">
        <v>16</v>
      </c>
      <c r="E23" s="172"/>
      <c r="J23" s="192"/>
      <c r="K23" s="173"/>
      <c r="L23" s="162"/>
      <c r="M23" s="162"/>
      <c r="N23" s="192"/>
      <c r="O23" s="173"/>
    </row>
    <row r="24" spans="1:16" ht="20.100000000000001" customHeight="1">
      <c r="B24" s="159" t="s">
        <v>23</v>
      </c>
      <c r="E24" s="172"/>
      <c r="J24" s="192">
        <v>2270358</v>
      </c>
      <c r="K24" s="173"/>
      <c r="L24" s="162">
        <v>2267675</v>
      </c>
      <c r="M24" s="162"/>
      <c r="N24" s="192">
        <v>2270358</v>
      </c>
      <c r="O24" s="173"/>
      <c r="P24" s="162">
        <v>2267675</v>
      </c>
    </row>
    <row r="25" spans="1:16" ht="20.100000000000001" customHeight="1">
      <c r="A25" s="159" t="s">
        <v>24</v>
      </c>
      <c r="H25" s="160">
        <v>10</v>
      </c>
      <c r="J25" s="192">
        <v>95447149</v>
      </c>
      <c r="L25" s="162">
        <v>103715855</v>
      </c>
      <c r="M25" s="162"/>
      <c r="N25" s="192">
        <v>95286854</v>
      </c>
      <c r="O25" s="173"/>
      <c r="P25" s="162">
        <v>103555560</v>
      </c>
    </row>
    <row r="26" spans="1:16" ht="20.100000000000001" customHeight="1">
      <c r="A26" s="159" t="s">
        <v>25</v>
      </c>
      <c r="J26" s="193">
        <v>16922263</v>
      </c>
      <c r="K26" s="173"/>
      <c r="L26" s="174">
        <v>12751326</v>
      </c>
      <c r="M26" s="162"/>
      <c r="N26" s="193">
        <v>11150978</v>
      </c>
      <c r="O26" s="173"/>
      <c r="P26" s="174">
        <v>7527980</v>
      </c>
    </row>
    <row r="27" spans="1:16" ht="8.1" customHeight="1">
      <c r="E27" s="172"/>
      <c r="J27" s="192"/>
      <c r="L27" s="162"/>
      <c r="M27" s="162"/>
      <c r="N27" s="192"/>
    </row>
    <row r="28" spans="1:16" ht="20.100000000000001" customHeight="1">
      <c r="A28" s="163" t="s">
        <v>26</v>
      </c>
      <c r="J28" s="193">
        <f>SUM(J15:J27)</f>
        <v>1341516372</v>
      </c>
      <c r="L28" s="174">
        <f>SUM(L15:L27)</f>
        <v>825486922</v>
      </c>
      <c r="M28" s="162"/>
      <c r="N28" s="193">
        <f>SUM(N15:N27)</f>
        <v>1343257697</v>
      </c>
      <c r="P28" s="174">
        <f>SUM(P15:P27)</f>
        <v>848681533</v>
      </c>
    </row>
    <row r="29" spans="1:16" ht="20.100000000000001" customHeight="1">
      <c r="J29" s="192"/>
      <c r="L29" s="162"/>
      <c r="M29" s="162"/>
      <c r="N29" s="192"/>
    </row>
    <row r="30" spans="1:16" ht="20.100000000000001" customHeight="1">
      <c r="A30" s="163" t="s">
        <v>27</v>
      </c>
      <c r="J30" s="192"/>
      <c r="L30" s="162"/>
      <c r="M30" s="162"/>
      <c r="N30" s="192"/>
    </row>
    <row r="31" spans="1:16" ht="8.1" customHeight="1">
      <c r="A31" s="163"/>
      <c r="J31" s="192"/>
      <c r="L31" s="162"/>
      <c r="M31" s="162"/>
      <c r="N31" s="192"/>
    </row>
    <row r="32" spans="1:16" ht="20.100000000000001" customHeight="1">
      <c r="A32" s="159" t="s">
        <v>28</v>
      </c>
      <c r="J32" s="192">
        <v>83197200</v>
      </c>
      <c r="L32" s="162">
        <v>80849700</v>
      </c>
      <c r="M32" s="162"/>
      <c r="N32" s="192">
        <v>83197200</v>
      </c>
      <c r="O32" s="173"/>
      <c r="P32" s="162">
        <v>80849700</v>
      </c>
    </row>
    <row r="33" spans="1:16" ht="20.100000000000001" customHeight="1">
      <c r="A33" s="159" t="s">
        <v>29</v>
      </c>
      <c r="J33" s="192">
        <v>6541090</v>
      </c>
      <c r="L33" s="162">
        <v>9333900</v>
      </c>
      <c r="M33" s="162"/>
      <c r="N33" s="192">
        <v>6541090</v>
      </c>
      <c r="O33" s="173"/>
      <c r="P33" s="162">
        <v>9333900</v>
      </c>
    </row>
    <row r="34" spans="1:16" ht="20.100000000000001" customHeight="1">
      <c r="A34" s="159" t="s">
        <v>30</v>
      </c>
      <c r="H34" s="160">
        <v>11</v>
      </c>
      <c r="J34" s="192">
        <v>0</v>
      </c>
      <c r="L34" s="162">
        <v>0</v>
      </c>
      <c r="M34" s="162"/>
      <c r="N34" s="192">
        <v>11999600</v>
      </c>
      <c r="O34" s="173"/>
      <c r="P34" s="162">
        <v>11999600</v>
      </c>
    </row>
    <row r="35" spans="1:16" ht="20.100000000000001" customHeight="1">
      <c r="A35" s="159" t="s">
        <v>31</v>
      </c>
      <c r="H35" s="160">
        <v>12</v>
      </c>
      <c r="J35" s="192">
        <v>156495533</v>
      </c>
      <c r="K35" s="173"/>
      <c r="L35" s="162">
        <v>137990459</v>
      </c>
      <c r="M35" s="162"/>
      <c r="N35" s="192">
        <v>155858435</v>
      </c>
      <c r="O35" s="173"/>
      <c r="P35" s="162">
        <v>137133785</v>
      </c>
    </row>
    <row r="36" spans="1:16" ht="20.100000000000001" customHeight="1">
      <c r="A36" s="159" t="s">
        <v>32</v>
      </c>
      <c r="H36" s="160">
        <v>13</v>
      </c>
      <c r="J36" s="192">
        <v>15202873</v>
      </c>
      <c r="K36" s="173"/>
      <c r="L36" s="162">
        <v>8720818</v>
      </c>
      <c r="M36" s="162"/>
      <c r="N36" s="192">
        <v>15202873</v>
      </c>
      <c r="O36" s="173"/>
      <c r="P36" s="162">
        <v>8720818</v>
      </c>
    </row>
    <row r="37" spans="1:16" ht="20.100000000000001" customHeight="1">
      <c r="A37" s="159" t="s">
        <v>33</v>
      </c>
      <c r="H37" s="160">
        <v>12</v>
      </c>
      <c r="J37" s="192">
        <v>2867496</v>
      </c>
      <c r="K37" s="173"/>
      <c r="L37" s="162">
        <v>2784010</v>
      </c>
      <c r="M37" s="162"/>
      <c r="N37" s="192">
        <v>2860926</v>
      </c>
      <c r="O37" s="173"/>
      <c r="P37" s="162">
        <v>2778858</v>
      </c>
    </row>
    <row r="38" spans="1:16" ht="20.100000000000001" customHeight="1">
      <c r="A38" s="159" t="s">
        <v>34</v>
      </c>
      <c r="I38" s="159"/>
      <c r="J38" s="192">
        <v>17388004</v>
      </c>
      <c r="K38" s="173"/>
      <c r="L38" s="162">
        <v>11281383</v>
      </c>
      <c r="M38" s="173"/>
      <c r="N38" s="192">
        <v>10325610</v>
      </c>
      <c r="O38" s="173"/>
      <c r="P38" s="162">
        <v>11186077</v>
      </c>
    </row>
    <row r="39" spans="1:16" ht="20.100000000000001" customHeight="1">
      <c r="A39" s="159" t="s">
        <v>35</v>
      </c>
      <c r="H39" s="160">
        <v>0</v>
      </c>
      <c r="J39" s="193">
        <v>1831659</v>
      </c>
      <c r="K39" s="173"/>
      <c r="L39" s="174">
        <v>2158159</v>
      </c>
      <c r="M39" s="162"/>
      <c r="N39" s="193">
        <v>1831659</v>
      </c>
      <c r="O39" s="173"/>
      <c r="P39" s="174">
        <v>1958159</v>
      </c>
    </row>
    <row r="40" spans="1:16" ht="8.1" customHeight="1">
      <c r="E40" s="172"/>
      <c r="J40" s="192"/>
      <c r="L40" s="162"/>
      <c r="M40" s="162"/>
      <c r="N40" s="192"/>
    </row>
    <row r="41" spans="1:16" ht="20.100000000000001" customHeight="1">
      <c r="A41" s="163" t="s">
        <v>36</v>
      </c>
      <c r="J41" s="193">
        <f>SUM(J32:J40)</f>
        <v>283523855</v>
      </c>
      <c r="L41" s="174">
        <f>SUM(L32:L40)</f>
        <v>253118429</v>
      </c>
      <c r="M41" s="162"/>
      <c r="N41" s="193">
        <f>SUM(N32:N40)</f>
        <v>287817393</v>
      </c>
      <c r="P41" s="174">
        <f>SUM(P32:P40)</f>
        <v>263960897</v>
      </c>
    </row>
    <row r="42" spans="1:16" ht="8.1" customHeight="1">
      <c r="J42" s="192"/>
      <c r="L42" s="162"/>
      <c r="M42" s="162"/>
      <c r="N42" s="192"/>
    </row>
    <row r="43" spans="1:16" ht="20.100000000000001" customHeight="1" thickBot="1">
      <c r="A43" s="163" t="s">
        <v>37</v>
      </c>
      <c r="J43" s="194">
        <f>SUM(J28+J41)</f>
        <v>1625040227</v>
      </c>
      <c r="L43" s="175">
        <f>SUM(L28+L41)</f>
        <v>1078605351</v>
      </c>
      <c r="M43" s="162"/>
      <c r="N43" s="194">
        <f>SUM(N28+N41)</f>
        <v>1631075090</v>
      </c>
      <c r="P43" s="175">
        <f>SUM(P28+P41)</f>
        <v>1112642430</v>
      </c>
    </row>
    <row r="44" spans="1:16" ht="20.45" thickTop="1">
      <c r="A44" s="163"/>
      <c r="J44" s="162"/>
      <c r="L44" s="162"/>
      <c r="M44" s="162"/>
    </row>
    <row r="45" spans="1:16" ht="9" customHeight="1">
      <c r="A45" s="163"/>
      <c r="J45" s="162"/>
      <c r="L45" s="162"/>
      <c r="M45" s="162"/>
    </row>
    <row r="46" spans="1:16" ht="19.149999999999999" customHeight="1">
      <c r="A46" s="323" t="s">
        <v>38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</row>
    <row r="47" spans="1:16" ht="10.5" customHeight="1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</row>
    <row r="48" spans="1:16" ht="21.95" customHeight="1">
      <c r="A48" s="177" t="s">
        <v>39</v>
      </c>
      <c r="B48" s="177"/>
      <c r="C48" s="177"/>
      <c r="D48" s="177"/>
      <c r="E48" s="177"/>
      <c r="F48" s="177"/>
      <c r="G48" s="177"/>
      <c r="H48" s="177"/>
      <c r="I48" s="177"/>
      <c r="J48" s="178"/>
      <c r="K48" s="178"/>
      <c r="L48" s="178"/>
      <c r="M48" s="178"/>
      <c r="N48" s="178"/>
      <c r="O48" s="178"/>
      <c r="P48" s="178"/>
    </row>
    <row r="49" spans="1:16" s="163" customFormat="1" ht="21.75" customHeight="1">
      <c r="A49" s="163" t="str">
        <f>A1</f>
        <v>บริษัท โปรเอ็น คอร์ป จำกัด (มหาชน)</v>
      </c>
      <c r="H49" s="164"/>
      <c r="I49" s="164"/>
      <c r="J49" s="165"/>
      <c r="K49" s="165"/>
      <c r="L49" s="165"/>
      <c r="M49" s="165"/>
      <c r="N49" s="166"/>
      <c r="O49" s="166"/>
      <c r="P49" s="166"/>
    </row>
    <row r="50" spans="1:16" s="163" customFormat="1" ht="21.75" customHeight="1">
      <c r="A50" s="163" t="s">
        <v>40</v>
      </c>
      <c r="H50" s="164"/>
      <c r="I50" s="164"/>
      <c r="J50" s="165"/>
      <c r="K50" s="165"/>
      <c r="L50" s="165"/>
      <c r="M50" s="165"/>
      <c r="N50" s="166"/>
      <c r="O50" s="166"/>
      <c r="P50" s="166"/>
    </row>
    <row r="51" spans="1:16" s="163" customFormat="1" ht="21.75" customHeight="1">
      <c r="A51" s="167" t="str">
        <f>A3</f>
        <v>ณ วันที่ 30 มิถุนายน พ.ศ. 2565</v>
      </c>
      <c r="B51" s="168"/>
      <c r="C51" s="168"/>
      <c r="D51" s="168"/>
      <c r="E51" s="168"/>
      <c r="F51" s="168"/>
      <c r="G51" s="168"/>
      <c r="H51" s="169"/>
      <c r="I51" s="169"/>
      <c r="J51" s="320"/>
      <c r="K51" s="320"/>
      <c r="L51" s="320"/>
      <c r="M51" s="320"/>
      <c r="N51" s="170"/>
      <c r="O51" s="170"/>
      <c r="P51" s="170"/>
    </row>
    <row r="52" spans="1:16" s="163" customFormat="1" ht="21.75" customHeight="1">
      <c r="H52" s="164"/>
      <c r="I52" s="164"/>
      <c r="J52" s="165"/>
      <c r="K52" s="165"/>
      <c r="L52" s="165"/>
      <c r="M52" s="165"/>
      <c r="N52" s="166"/>
      <c r="O52" s="166"/>
      <c r="P52" s="166"/>
    </row>
    <row r="53" spans="1:16" s="163" customFormat="1" ht="20.100000000000001" customHeight="1">
      <c r="H53" s="164"/>
      <c r="I53" s="164"/>
      <c r="J53" s="324" t="s">
        <v>3</v>
      </c>
      <c r="K53" s="324"/>
      <c r="L53" s="324"/>
      <c r="M53" s="171"/>
      <c r="N53" s="324" t="s">
        <v>4</v>
      </c>
      <c r="O53" s="324"/>
      <c r="P53" s="324"/>
    </row>
    <row r="54" spans="1:16" s="163" customFormat="1" ht="20.100000000000001" customHeight="1">
      <c r="H54" s="164"/>
      <c r="I54" s="164"/>
      <c r="J54" s="102" t="s">
        <v>5</v>
      </c>
      <c r="K54" s="101"/>
      <c r="L54" s="102" t="s">
        <v>6</v>
      </c>
      <c r="M54" s="101"/>
      <c r="N54" s="102" t="s">
        <v>5</v>
      </c>
      <c r="O54" s="101"/>
      <c r="P54" s="102" t="s">
        <v>6</v>
      </c>
    </row>
    <row r="55" spans="1:16" s="163" customFormat="1" ht="20.100000000000001" customHeight="1">
      <c r="H55" s="164"/>
      <c r="I55" s="164"/>
      <c r="J55" s="166" t="s">
        <v>7</v>
      </c>
      <c r="K55" s="166"/>
      <c r="L55" s="166" t="s">
        <v>8</v>
      </c>
      <c r="M55" s="171"/>
      <c r="N55" s="166" t="s">
        <v>7</v>
      </c>
      <c r="O55" s="166"/>
      <c r="P55" s="166" t="s">
        <v>8</v>
      </c>
    </row>
    <row r="56" spans="1:16" s="163" customFormat="1" ht="20.100000000000001" customHeight="1">
      <c r="H56" s="164"/>
      <c r="I56" s="164"/>
      <c r="J56" s="166" t="s">
        <v>9</v>
      </c>
      <c r="K56" s="165"/>
      <c r="L56" s="166" t="s">
        <v>10</v>
      </c>
      <c r="M56" s="166"/>
      <c r="N56" s="166" t="s">
        <v>9</v>
      </c>
      <c r="O56" s="165"/>
      <c r="P56" s="166" t="s">
        <v>10</v>
      </c>
    </row>
    <row r="57" spans="1:16" s="163" customFormat="1" ht="20.100000000000001" customHeight="1">
      <c r="H57" s="169" t="s">
        <v>11</v>
      </c>
      <c r="I57" s="164"/>
      <c r="J57" s="170" t="s">
        <v>12</v>
      </c>
      <c r="K57" s="165"/>
      <c r="L57" s="170" t="s">
        <v>12</v>
      </c>
      <c r="M57" s="166"/>
      <c r="N57" s="170" t="s">
        <v>12</v>
      </c>
      <c r="O57" s="165"/>
      <c r="P57" s="170" t="s">
        <v>12</v>
      </c>
    </row>
    <row r="58" spans="1:16" s="163" customFormat="1" ht="8.1" customHeight="1">
      <c r="H58" s="164"/>
      <c r="I58" s="164"/>
      <c r="J58" s="191"/>
      <c r="K58" s="165"/>
      <c r="L58" s="166"/>
      <c r="M58" s="166"/>
      <c r="N58" s="191"/>
      <c r="O58" s="165"/>
      <c r="P58" s="166"/>
    </row>
    <row r="59" spans="1:16" ht="20.100000000000001" customHeight="1">
      <c r="A59" s="163" t="s">
        <v>41</v>
      </c>
      <c r="J59" s="195"/>
      <c r="N59" s="192"/>
    </row>
    <row r="60" spans="1:16" ht="8.1" customHeight="1">
      <c r="E60" s="172"/>
      <c r="J60" s="195"/>
      <c r="N60" s="192"/>
    </row>
    <row r="61" spans="1:16" ht="20.100000000000001" customHeight="1">
      <c r="A61" s="163" t="s">
        <v>42</v>
      </c>
      <c r="E61" s="172"/>
      <c r="J61" s="195"/>
      <c r="N61" s="192"/>
    </row>
    <row r="62" spans="1:16" ht="8.1" customHeight="1">
      <c r="E62" s="172"/>
      <c r="J62" s="195"/>
      <c r="N62" s="192"/>
    </row>
    <row r="63" spans="1:16" ht="20.100000000000001" customHeight="1">
      <c r="A63" s="159" t="s">
        <v>43</v>
      </c>
      <c r="E63" s="172"/>
      <c r="H63" s="159"/>
      <c r="I63" s="159"/>
      <c r="J63" s="196"/>
      <c r="K63" s="159"/>
      <c r="L63" s="159"/>
      <c r="M63" s="159"/>
      <c r="N63" s="196"/>
      <c r="O63" s="159"/>
      <c r="P63" s="159"/>
    </row>
    <row r="64" spans="1:16" ht="20.100000000000001" customHeight="1">
      <c r="B64" s="159" t="s">
        <v>44</v>
      </c>
      <c r="E64" s="172"/>
      <c r="H64" s="160">
        <v>14</v>
      </c>
      <c r="J64" s="192">
        <v>60344743</v>
      </c>
      <c r="K64" s="162"/>
      <c r="L64" s="162">
        <v>88933371</v>
      </c>
      <c r="M64" s="162"/>
      <c r="N64" s="192">
        <v>58348894</v>
      </c>
      <c r="P64" s="162">
        <v>85930664</v>
      </c>
    </row>
    <row r="65" spans="1:16" ht="20.100000000000001" customHeight="1">
      <c r="A65" s="159" t="s">
        <v>45</v>
      </c>
      <c r="E65" s="172"/>
      <c r="H65" s="160">
        <v>16</v>
      </c>
      <c r="J65" s="192">
        <v>523975820</v>
      </c>
      <c r="K65" s="162"/>
      <c r="L65" s="162">
        <v>448670517</v>
      </c>
      <c r="M65" s="162"/>
      <c r="N65" s="192">
        <v>501896382</v>
      </c>
      <c r="P65" s="162">
        <v>449274820</v>
      </c>
    </row>
    <row r="66" spans="1:16" ht="20.100000000000001" customHeight="1">
      <c r="A66" s="159" t="s">
        <v>46</v>
      </c>
      <c r="H66" s="160">
        <v>14</v>
      </c>
      <c r="J66" s="192">
        <v>17482380</v>
      </c>
      <c r="K66" s="162"/>
      <c r="L66" s="162">
        <v>19303920</v>
      </c>
      <c r="M66" s="162"/>
      <c r="N66" s="192">
        <v>15586542</v>
      </c>
      <c r="P66" s="162">
        <v>18203630</v>
      </c>
    </row>
    <row r="67" spans="1:16" ht="20.100000000000001" customHeight="1">
      <c r="A67" s="159" t="s">
        <v>47</v>
      </c>
      <c r="J67" s="192"/>
      <c r="K67" s="162"/>
      <c r="L67" s="162"/>
      <c r="M67" s="162"/>
      <c r="N67" s="192"/>
    </row>
    <row r="68" spans="1:16" ht="20.100000000000001" customHeight="1">
      <c r="B68" s="159" t="s">
        <v>48</v>
      </c>
      <c r="H68" s="160">
        <v>15</v>
      </c>
      <c r="J68" s="192">
        <v>11970011</v>
      </c>
      <c r="K68" s="162"/>
      <c r="L68" s="162">
        <v>17435864</v>
      </c>
      <c r="M68" s="162"/>
      <c r="N68" s="192">
        <v>11970011</v>
      </c>
      <c r="P68" s="162">
        <v>17400129</v>
      </c>
    </row>
    <row r="69" spans="1:16" ht="20.100000000000001" customHeight="1">
      <c r="A69" s="159" t="s">
        <v>49</v>
      </c>
      <c r="C69" s="163"/>
      <c r="J69" s="193">
        <v>7072284</v>
      </c>
      <c r="K69" s="162"/>
      <c r="L69" s="174">
        <v>6970549</v>
      </c>
      <c r="M69" s="162"/>
      <c r="N69" s="193">
        <v>5729041</v>
      </c>
      <c r="P69" s="174">
        <v>5380188</v>
      </c>
    </row>
    <row r="70" spans="1:16" ht="8.1" customHeight="1">
      <c r="E70" s="172"/>
      <c r="J70" s="192"/>
      <c r="K70" s="162"/>
      <c r="L70" s="162"/>
      <c r="M70" s="162"/>
      <c r="N70" s="192"/>
    </row>
    <row r="71" spans="1:16" ht="20.100000000000001" customHeight="1">
      <c r="A71" s="163" t="s">
        <v>50</v>
      </c>
      <c r="J71" s="193">
        <f>SUM(J64:J70)</f>
        <v>620845238</v>
      </c>
      <c r="K71" s="162"/>
      <c r="L71" s="174">
        <f>SUM(L64:L70)</f>
        <v>581314221</v>
      </c>
      <c r="M71" s="162"/>
      <c r="N71" s="193">
        <f>SUM(N64:N70)</f>
        <v>593530870</v>
      </c>
      <c r="P71" s="174">
        <f>SUM(P64:P70)</f>
        <v>576189431</v>
      </c>
    </row>
    <row r="72" spans="1:16" ht="20.100000000000001" customHeight="1">
      <c r="E72" s="172"/>
      <c r="J72" s="192"/>
      <c r="K72" s="162"/>
      <c r="L72" s="162"/>
      <c r="M72" s="162"/>
      <c r="N72" s="192"/>
    </row>
    <row r="73" spans="1:16" ht="20.100000000000001" customHeight="1">
      <c r="A73" s="163" t="s">
        <v>51</v>
      </c>
      <c r="I73" s="159"/>
      <c r="J73" s="192"/>
      <c r="K73" s="173"/>
      <c r="L73" s="162"/>
      <c r="M73" s="162"/>
      <c r="N73" s="192"/>
      <c r="O73" s="173"/>
    </row>
    <row r="74" spans="1:16" ht="8.1" customHeight="1">
      <c r="E74" s="172"/>
      <c r="H74" s="160">
        <v>0</v>
      </c>
      <c r="J74" s="192"/>
      <c r="L74" s="162"/>
      <c r="M74" s="162"/>
      <c r="N74" s="192"/>
    </row>
    <row r="75" spans="1:16" ht="20.100000000000001" customHeight="1">
      <c r="A75" s="159" t="s">
        <v>52</v>
      </c>
      <c r="H75" s="160">
        <v>14</v>
      </c>
      <c r="I75" s="159"/>
      <c r="J75" s="197">
        <v>39543629</v>
      </c>
      <c r="K75" s="2"/>
      <c r="L75" s="1">
        <v>42081949</v>
      </c>
      <c r="M75" s="3"/>
      <c r="N75" s="197">
        <v>36323530</v>
      </c>
      <c r="O75" s="173"/>
      <c r="P75" s="1">
        <v>37782239</v>
      </c>
    </row>
    <row r="76" spans="1:16" ht="20.100000000000001" customHeight="1">
      <c r="A76" s="159" t="s">
        <v>53</v>
      </c>
      <c r="H76" s="160">
        <v>14</v>
      </c>
      <c r="I76" s="159"/>
      <c r="J76" s="197">
        <v>492891205</v>
      </c>
      <c r="K76" s="2"/>
      <c r="L76" s="1">
        <v>0</v>
      </c>
      <c r="M76" s="3"/>
      <c r="N76" s="197">
        <v>492891205</v>
      </c>
      <c r="O76" s="173"/>
      <c r="P76" s="1">
        <v>0</v>
      </c>
    </row>
    <row r="77" spans="1:16" ht="20.100000000000001" customHeight="1">
      <c r="A77" s="159" t="s">
        <v>54</v>
      </c>
      <c r="H77" s="160">
        <v>15</v>
      </c>
      <c r="I77" s="159"/>
      <c r="J77" s="192">
        <v>16209079</v>
      </c>
      <c r="K77" s="162"/>
      <c r="L77" s="1">
        <v>12134604</v>
      </c>
      <c r="M77" s="162"/>
      <c r="N77" s="192">
        <v>16209079</v>
      </c>
      <c r="P77" s="1">
        <v>12134604</v>
      </c>
    </row>
    <row r="78" spans="1:16" ht="20.100000000000001" customHeight="1">
      <c r="A78" s="159" t="s">
        <v>55</v>
      </c>
      <c r="I78" s="159"/>
      <c r="J78" s="197">
        <v>15248788</v>
      </c>
      <c r="K78" s="173"/>
      <c r="L78" s="1">
        <v>14669493</v>
      </c>
      <c r="M78" s="162"/>
      <c r="N78" s="199">
        <v>15056763</v>
      </c>
      <c r="O78" s="173"/>
      <c r="P78" s="1">
        <v>14042967</v>
      </c>
    </row>
    <row r="79" spans="1:16" ht="20.100000000000001" customHeight="1">
      <c r="A79" s="179" t="s">
        <v>56</v>
      </c>
      <c r="I79" s="159"/>
      <c r="J79" s="198">
        <v>8645995</v>
      </c>
      <c r="K79" s="173"/>
      <c r="L79" s="4">
        <v>8625266</v>
      </c>
      <c r="M79" s="162"/>
      <c r="N79" s="198">
        <v>8645995</v>
      </c>
      <c r="O79" s="173"/>
      <c r="P79" s="4">
        <v>8625266</v>
      </c>
    </row>
    <row r="80" spans="1:16" ht="8.1" customHeight="1">
      <c r="I80" s="159"/>
      <c r="J80" s="197"/>
      <c r="K80" s="173"/>
      <c r="L80" s="162"/>
      <c r="M80" s="162"/>
      <c r="N80" s="192"/>
      <c r="O80" s="173"/>
    </row>
    <row r="81" spans="1:16" ht="20.100000000000001" customHeight="1">
      <c r="A81" s="163" t="s">
        <v>57</v>
      </c>
      <c r="I81" s="159"/>
      <c r="J81" s="193">
        <f>SUM(J75:J80)</f>
        <v>572538696</v>
      </c>
      <c r="K81" s="173"/>
      <c r="L81" s="174">
        <f>SUM(L75:L80)</f>
        <v>77511312</v>
      </c>
      <c r="M81" s="162"/>
      <c r="N81" s="193">
        <f>SUM(N75:N80)</f>
        <v>569126572</v>
      </c>
      <c r="P81" s="174">
        <f>SUM(P75:P80)</f>
        <v>72585076</v>
      </c>
    </row>
    <row r="82" spans="1:16" ht="8.1" customHeight="1">
      <c r="J82" s="192"/>
      <c r="L82" s="162"/>
      <c r="M82" s="162"/>
      <c r="N82" s="192"/>
    </row>
    <row r="83" spans="1:16" ht="20.100000000000001" customHeight="1">
      <c r="A83" s="163" t="s">
        <v>58</v>
      </c>
      <c r="C83" s="163"/>
      <c r="J83" s="193">
        <f>SUM(J71+J81)</f>
        <v>1193383934</v>
      </c>
      <c r="L83" s="174">
        <f>SUM(L71+L81)</f>
        <v>658825533</v>
      </c>
      <c r="M83" s="162"/>
      <c r="N83" s="193">
        <f>SUM(N71+N81)</f>
        <v>1162657442</v>
      </c>
      <c r="P83" s="174">
        <f>SUM(P71+P81)</f>
        <v>648774507</v>
      </c>
    </row>
    <row r="84" spans="1:16" ht="20.100000000000001" customHeight="1">
      <c r="A84" s="163"/>
      <c r="C84" s="163"/>
      <c r="J84" s="162"/>
      <c r="L84" s="162"/>
      <c r="M84" s="162"/>
    </row>
    <row r="85" spans="1:16" ht="20.100000000000001" customHeight="1">
      <c r="A85" s="163"/>
      <c r="C85" s="163"/>
      <c r="J85" s="162"/>
      <c r="L85" s="162"/>
      <c r="M85" s="162"/>
    </row>
    <row r="86" spans="1:16" ht="20.100000000000001" customHeight="1">
      <c r="A86" s="163"/>
      <c r="C86" s="163"/>
      <c r="J86" s="162"/>
      <c r="L86" s="162"/>
      <c r="M86" s="162"/>
    </row>
    <row r="87" spans="1:16" ht="20.100000000000001" customHeight="1">
      <c r="A87" s="163"/>
      <c r="C87" s="163"/>
      <c r="J87" s="162"/>
      <c r="L87" s="162"/>
      <c r="M87" s="162"/>
    </row>
    <row r="88" spans="1:16" ht="20.100000000000001" customHeight="1">
      <c r="A88" s="163"/>
      <c r="C88" s="163"/>
      <c r="J88" s="162"/>
      <c r="L88" s="162"/>
      <c r="M88" s="162"/>
    </row>
    <row r="89" spans="1:16" ht="29.25" customHeight="1">
      <c r="A89" s="163"/>
      <c r="C89" s="163"/>
      <c r="J89" s="162"/>
      <c r="L89" s="162"/>
      <c r="M89" s="162"/>
    </row>
    <row r="90" spans="1:16" ht="20.100000000000001" customHeight="1">
      <c r="A90" s="323" t="s">
        <v>38</v>
      </c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3"/>
    </row>
    <row r="91" spans="1:16" ht="20.100000000000001" customHeight="1">
      <c r="A91" s="319"/>
      <c r="B91" s="319"/>
      <c r="C91" s="319"/>
      <c r="D91" s="319"/>
      <c r="E91" s="319"/>
      <c r="F91" s="319"/>
      <c r="G91" s="319"/>
      <c r="H91" s="319"/>
      <c r="I91" s="319"/>
      <c r="J91" s="319"/>
      <c r="K91" s="319"/>
      <c r="L91" s="319"/>
      <c r="M91" s="319"/>
      <c r="N91" s="319"/>
      <c r="O91" s="319"/>
      <c r="P91" s="319"/>
    </row>
    <row r="92" spans="1:16" ht="20.100000000000001" customHeight="1">
      <c r="A92" s="319"/>
      <c r="B92" s="319"/>
      <c r="C92" s="319"/>
      <c r="D92" s="319"/>
      <c r="E92" s="319"/>
      <c r="F92" s="319"/>
      <c r="G92" s="319"/>
      <c r="H92" s="319"/>
      <c r="I92" s="319"/>
      <c r="J92" s="319"/>
      <c r="K92" s="319"/>
      <c r="L92" s="319"/>
      <c r="M92" s="319"/>
      <c r="N92" s="319"/>
      <c r="O92" s="319"/>
      <c r="P92" s="319"/>
    </row>
    <row r="93" spans="1:16" ht="20.100000000000001" customHeight="1">
      <c r="A93" s="319"/>
      <c r="B93" s="319"/>
      <c r="C93" s="319"/>
      <c r="D93" s="319"/>
      <c r="E93" s="319"/>
      <c r="F93" s="319"/>
      <c r="G93" s="319"/>
      <c r="H93" s="319"/>
      <c r="I93" s="319"/>
      <c r="J93" s="319"/>
      <c r="K93" s="319"/>
      <c r="L93" s="319"/>
      <c r="M93" s="319"/>
      <c r="N93" s="319"/>
      <c r="O93" s="319"/>
      <c r="P93" s="319"/>
    </row>
    <row r="94" spans="1:16" ht="21.95" customHeight="1">
      <c r="A94" s="177" t="str">
        <f>A48</f>
        <v>หมายเหตุประกอบงบการเงินรวมและงบการเงินเฉพาะกิจการเป็นส่วนหนึ่งของงบการเงินนี้</v>
      </c>
      <c r="B94" s="177"/>
      <c r="C94" s="177"/>
      <c r="D94" s="177"/>
      <c r="E94" s="177"/>
      <c r="F94" s="177"/>
      <c r="G94" s="177"/>
      <c r="H94" s="180"/>
      <c r="I94" s="180"/>
      <c r="J94" s="181"/>
      <c r="K94" s="181"/>
      <c r="L94" s="181"/>
      <c r="M94" s="181"/>
      <c r="N94" s="174"/>
      <c r="O94" s="174"/>
      <c r="P94" s="174"/>
    </row>
    <row r="95" spans="1:16" s="163" customFormat="1" ht="21.75" customHeight="1">
      <c r="A95" s="163" t="str">
        <f>A1</f>
        <v>บริษัท โปรเอ็น คอร์ป จำกัด (มหาชน)</v>
      </c>
      <c r="H95" s="164"/>
      <c r="I95" s="164"/>
      <c r="J95" s="165"/>
      <c r="K95" s="165"/>
      <c r="L95" s="165"/>
      <c r="M95" s="165"/>
      <c r="N95" s="166"/>
      <c r="O95" s="166"/>
      <c r="P95" s="166"/>
    </row>
    <row r="96" spans="1:16" s="163" customFormat="1" ht="21.75" customHeight="1">
      <c r="A96" s="163" t="s">
        <v>40</v>
      </c>
      <c r="H96" s="164"/>
      <c r="I96" s="164"/>
      <c r="J96" s="165"/>
      <c r="K96" s="165"/>
      <c r="L96" s="165"/>
      <c r="M96" s="165"/>
      <c r="N96" s="166"/>
      <c r="O96" s="166"/>
      <c r="P96" s="166"/>
    </row>
    <row r="97" spans="1:16" s="163" customFormat="1" ht="21.75" customHeight="1">
      <c r="A97" s="167" t="str">
        <f>A51</f>
        <v>ณ วันที่ 30 มิถุนายน พ.ศ. 2565</v>
      </c>
      <c r="B97" s="168"/>
      <c r="C97" s="168"/>
      <c r="D97" s="168"/>
      <c r="E97" s="168"/>
      <c r="F97" s="168"/>
      <c r="G97" s="168"/>
      <c r="H97" s="169"/>
      <c r="I97" s="169"/>
      <c r="J97" s="320"/>
      <c r="K97" s="320"/>
      <c r="L97" s="320"/>
      <c r="M97" s="320"/>
      <c r="N97" s="170"/>
      <c r="O97" s="170"/>
      <c r="P97" s="170"/>
    </row>
    <row r="98" spans="1:16" s="163" customFormat="1" ht="21.75" customHeight="1">
      <c r="H98" s="164"/>
      <c r="I98" s="164"/>
      <c r="J98" s="165"/>
      <c r="K98" s="165"/>
      <c r="L98" s="165"/>
      <c r="M98" s="165"/>
      <c r="N98" s="166"/>
      <c r="O98" s="166"/>
      <c r="P98" s="166"/>
    </row>
    <row r="99" spans="1:16" s="163" customFormat="1" ht="21" customHeight="1">
      <c r="H99" s="164"/>
      <c r="I99" s="164"/>
      <c r="J99" s="324" t="s">
        <v>3</v>
      </c>
      <c r="K99" s="324"/>
      <c r="L99" s="324"/>
      <c r="M99" s="171"/>
      <c r="N99" s="324" t="s">
        <v>4</v>
      </c>
      <c r="O99" s="324"/>
      <c r="P99" s="324"/>
    </row>
    <row r="100" spans="1:16" s="163" customFormat="1" ht="21" customHeight="1">
      <c r="H100" s="164"/>
      <c r="I100" s="164"/>
      <c r="J100" s="102" t="s">
        <v>5</v>
      </c>
      <c r="K100" s="101"/>
      <c r="L100" s="102" t="s">
        <v>6</v>
      </c>
      <c r="M100" s="101"/>
      <c r="N100" s="102" t="s">
        <v>5</v>
      </c>
      <c r="O100" s="101"/>
      <c r="P100" s="102" t="s">
        <v>6</v>
      </c>
    </row>
    <row r="101" spans="1:16" s="163" customFormat="1" ht="20.100000000000001" customHeight="1">
      <c r="H101" s="164"/>
      <c r="I101" s="164"/>
      <c r="J101" s="166" t="s">
        <v>7</v>
      </c>
      <c r="K101" s="166"/>
      <c r="L101" s="166" t="s">
        <v>8</v>
      </c>
      <c r="M101" s="171"/>
      <c r="N101" s="166" t="s">
        <v>7</v>
      </c>
      <c r="O101" s="166"/>
      <c r="P101" s="166" t="s">
        <v>8</v>
      </c>
    </row>
    <row r="102" spans="1:16" s="163" customFormat="1" ht="21" customHeight="1">
      <c r="H102" s="164"/>
      <c r="I102" s="164"/>
      <c r="J102" s="166" t="s">
        <v>9</v>
      </c>
      <c r="K102" s="165"/>
      <c r="L102" s="166" t="s">
        <v>10</v>
      </c>
      <c r="M102" s="166"/>
      <c r="N102" s="166" t="s">
        <v>9</v>
      </c>
      <c r="O102" s="165"/>
      <c r="P102" s="166" t="s">
        <v>10</v>
      </c>
    </row>
    <row r="103" spans="1:16" s="163" customFormat="1" ht="21" customHeight="1">
      <c r="H103" s="169" t="s">
        <v>11</v>
      </c>
      <c r="I103" s="164"/>
      <c r="J103" s="170" t="s">
        <v>12</v>
      </c>
      <c r="K103" s="165"/>
      <c r="L103" s="170" t="s">
        <v>12</v>
      </c>
      <c r="M103" s="166"/>
      <c r="N103" s="170" t="s">
        <v>12</v>
      </c>
      <c r="O103" s="165"/>
      <c r="P103" s="170" t="s">
        <v>12</v>
      </c>
    </row>
    <row r="104" spans="1:16" s="163" customFormat="1" ht="8.1" customHeight="1">
      <c r="H104" s="164"/>
      <c r="I104" s="164"/>
      <c r="J104" s="191"/>
      <c r="K104" s="165"/>
      <c r="L104" s="166"/>
      <c r="M104" s="166"/>
      <c r="N104" s="191"/>
      <c r="O104" s="165"/>
      <c r="P104" s="166"/>
    </row>
    <row r="105" spans="1:16" ht="21" customHeight="1">
      <c r="A105" s="163" t="s">
        <v>59</v>
      </c>
      <c r="J105" s="195"/>
      <c r="N105" s="192"/>
    </row>
    <row r="106" spans="1:16" ht="8.1" customHeight="1">
      <c r="A106" s="163"/>
      <c r="J106" s="195"/>
      <c r="N106" s="192"/>
    </row>
    <row r="107" spans="1:16" ht="21" customHeight="1">
      <c r="A107" s="163" t="s">
        <v>60</v>
      </c>
      <c r="J107" s="195"/>
      <c r="N107" s="192"/>
    </row>
    <row r="108" spans="1:16" ht="8.1" customHeight="1">
      <c r="A108" s="163"/>
      <c r="J108" s="195"/>
      <c r="N108" s="192"/>
    </row>
    <row r="109" spans="1:16" ht="21" customHeight="1">
      <c r="A109" s="159" t="s">
        <v>61</v>
      </c>
      <c r="H109" s="184">
        <v>17</v>
      </c>
      <c r="J109" s="195"/>
      <c r="N109" s="192"/>
      <c r="O109" s="166"/>
    </row>
    <row r="110" spans="1:16" ht="21" customHeight="1">
      <c r="B110" s="182" t="s">
        <v>62</v>
      </c>
      <c r="C110" s="182"/>
      <c r="D110" s="182"/>
      <c r="E110" s="182"/>
      <c r="F110" s="182"/>
      <c r="G110" s="182"/>
      <c r="J110" s="195"/>
      <c r="N110" s="202"/>
      <c r="O110" s="173"/>
      <c r="P110" s="173"/>
    </row>
    <row r="111" spans="1:16" ht="21" customHeight="1">
      <c r="B111" s="182"/>
      <c r="C111" s="182" t="s">
        <v>63</v>
      </c>
      <c r="D111" s="182"/>
      <c r="E111" s="182"/>
      <c r="F111" s="182"/>
      <c r="G111" s="182"/>
      <c r="J111" s="200"/>
      <c r="K111" s="183"/>
      <c r="L111" s="183"/>
      <c r="M111" s="183"/>
      <c r="N111" s="200"/>
      <c r="O111" s="183"/>
      <c r="P111" s="183"/>
    </row>
    <row r="112" spans="1:16" ht="21" customHeight="1">
      <c r="B112" s="182"/>
      <c r="C112" s="182"/>
      <c r="D112" s="182" t="s">
        <v>64</v>
      </c>
      <c r="E112" s="182"/>
      <c r="F112" s="182"/>
      <c r="G112" s="182"/>
      <c r="J112" s="200"/>
      <c r="K112" s="183"/>
      <c r="L112" s="183"/>
      <c r="M112" s="183"/>
      <c r="N112" s="200"/>
      <c r="O112" s="183"/>
      <c r="P112" s="183"/>
    </row>
    <row r="113" spans="1:16" ht="21" customHeight="1">
      <c r="B113" s="182"/>
      <c r="C113" s="182" t="s">
        <v>65</v>
      </c>
      <c r="E113" s="182"/>
      <c r="F113" s="182"/>
      <c r="G113" s="182"/>
      <c r="J113" s="200"/>
      <c r="K113" s="183"/>
      <c r="L113" s="183"/>
      <c r="M113" s="183"/>
      <c r="N113" s="200"/>
      <c r="O113" s="183"/>
      <c r="P113" s="183"/>
    </row>
    <row r="114" spans="1:16" ht="21" customHeight="1">
      <c r="B114" s="182"/>
      <c r="C114" s="182"/>
      <c r="D114" s="159" t="s">
        <v>66</v>
      </c>
      <c r="E114" s="182"/>
      <c r="F114" s="182"/>
      <c r="G114" s="182"/>
      <c r="J114" s="200"/>
      <c r="K114" s="183"/>
      <c r="L114" s="183"/>
      <c r="M114" s="183"/>
      <c r="N114" s="200"/>
      <c r="O114" s="183"/>
      <c r="P114" s="183"/>
    </row>
    <row r="115" spans="1:16" ht="21" customHeight="1" thickBot="1">
      <c r="B115" s="182"/>
      <c r="C115" s="182"/>
      <c r="D115" s="182"/>
      <c r="E115" s="182" t="s">
        <v>67</v>
      </c>
      <c r="F115" s="182"/>
      <c r="G115" s="182"/>
      <c r="J115" s="201">
        <v>237000000</v>
      </c>
      <c r="K115" s="183"/>
      <c r="L115" s="185">
        <v>158000000</v>
      </c>
      <c r="M115" s="183"/>
      <c r="N115" s="201">
        <v>237000000</v>
      </c>
      <c r="O115" s="183"/>
      <c r="P115" s="185">
        <v>158000000</v>
      </c>
    </row>
    <row r="116" spans="1:16" ht="8.1" customHeight="1" thickTop="1">
      <c r="H116" s="160">
        <v>0</v>
      </c>
      <c r="J116" s="200"/>
      <c r="L116" s="183"/>
      <c r="M116" s="183"/>
      <c r="N116" s="200"/>
      <c r="O116" s="166"/>
      <c r="P116" s="183"/>
    </row>
    <row r="117" spans="1:16" ht="21" customHeight="1">
      <c r="B117" s="182" t="s">
        <v>68</v>
      </c>
      <c r="C117" s="182"/>
      <c r="D117" s="182"/>
      <c r="E117" s="182"/>
      <c r="F117" s="182"/>
      <c r="G117" s="182"/>
      <c r="H117" s="160">
        <v>0</v>
      </c>
      <c r="J117" s="202"/>
      <c r="L117" s="173"/>
      <c r="M117" s="173"/>
      <c r="N117" s="202"/>
      <c r="O117" s="173"/>
      <c r="P117" s="173"/>
    </row>
    <row r="118" spans="1:16" ht="21" customHeight="1">
      <c r="B118" s="182"/>
      <c r="C118" s="182" t="s">
        <v>69</v>
      </c>
      <c r="D118" s="182"/>
      <c r="E118" s="182"/>
      <c r="F118" s="182"/>
      <c r="G118" s="182"/>
      <c r="J118" s="195"/>
      <c r="N118" s="200"/>
      <c r="O118" s="166"/>
      <c r="P118" s="183"/>
    </row>
    <row r="119" spans="1:16" ht="21" customHeight="1">
      <c r="B119" s="182"/>
      <c r="C119" s="182"/>
      <c r="D119" s="182" t="s">
        <v>70</v>
      </c>
      <c r="E119" s="182"/>
      <c r="F119" s="182"/>
      <c r="G119" s="182"/>
      <c r="J119" s="200">
        <v>158000000</v>
      </c>
      <c r="K119" s="183"/>
      <c r="L119" s="183">
        <v>158000000</v>
      </c>
      <c r="M119" s="183"/>
      <c r="N119" s="200">
        <v>158000000</v>
      </c>
      <c r="O119" s="183"/>
      <c r="P119" s="183">
        <v>158000000</v>
      </c>
    </row>
    <row r="120" spans="1:16" ht="21" customHeight="1">
      <c r="A120" s="182" t="s">
        <v>71</v>
      </c>
      <c r="C120" s="182"/>
      <c r="D120" s="182"/>
      <c r="E120" s="182"/>
      <c r="F120" s="182"/>
      <c r="G120" s="182"/>
      <c r="J120" s="200">
        <v>228732200</v>
      </c>
      <c r="K120" s="183"/>
      <c r="L120" s="183">
        <v>228732200</v>
      </c>
      <c r="M120" s="183"/>
      <c r="N120" s="200">
        <v>228732200</v>
      </c>
      <c r="O120" s="183"/>
      <c r="P120" s="183">
        <v>228732200</v>
      </c>
    </row>
    <row r="121" spans="1:16" ht="21" customHeight="1">
      <c r="A121" s="182" t="s">
        <v>72</v>
      </c>
      <c r="B121" s="186"/>
      <c r="G121" s="182"/>
      <c r="J121" s="200"/>
      <c r="K121" s="183"/>
      <c r="L121" s="183"/>
      <c r="M121" s="183"/>
      <c r="N121" s="200"/>
      <c r="O121" s="183"/>
      <c r="P121" s="183"/>
    </row>
    <row r="122" spans="1:16" ht="21" customHeight="1">
      <c r="A122" s="182"/>
      <c r="B122" s="182" t="s">
        <v>73</v>
      </c>
      <c r="C122" s="182"/>
      <c r="D122" s="182"/>
      <c r="E122" s="182"/>
      <c r="J122" s="203">
        <v>1175732</v>
      </c>
      <c r="K122" s="187"/>
      <c r="L122" s="187">
        <v>1175732</v>
      </c>
      <c r="M122" s="187"/>
      <c r="N122" s="203">
        <v>0</v>
      </c>
      <c r="O122" s="187"/>
      <c r="P122" s="187">
        <v>0</v>
      </c>
    </row>
    <row r="123" spans="1:16" ht="21" customHeight="1">
      <c r="A123" s="159" t="s">
        <v>74</v>
      </c>
      <c r="J123" s="203"/>
      <c r="K123" s="187"/>
      <c r="L123" s="187"/>
      <c r="M123" s="187"/>
      <c r="N123" s="203"/>
      <c r="O123" s="187"/>
      <c r="P123" s="187"/>
    </row>
    <row r="124" spans="1:16" ht="21" customHeight="1">
      <c r="A124" s="163"/>
      <c r="B124" s="159" t="s">
        <v>75</v>
      </c>
      <c r="H124" s="160">
        <v>19</v>
      </c>
      <c r="J124" s="203">
        <v>9960000</v>
      </c>
      <c r="K124" s="187"/>
      <c r="L124" s="187">
        <v>8850000</v>
      </c>
      <c r="M124" s="187"/>
      <c r="N124" s="203">
        <v>9960000</v>
      </c>
      <c r="O124" s="187"/>
      <c r="P124" s="187">
        <v>8850000</v>
      </c>
    </row>
    <row r="125" spans="1:16" ht="21" customHeight="1">
      <c r="A125" s="163"/>
      <c r="B125" s="159" t="s">
        <v>76</v>
      </c>
      <c r="J125" s="203">
        <v>33772012</v>
      </c>
      <c r="K125" s="187"/>
      <c r="L125" s="187">
        <v>23008916</v>
      </c>
      <c r="M125" s="187"/>
      <c r="N125" s="203">
        <v>71725448</v>
      </c>
      <c r="O125" s="187"/>
      <c r="P125" s="187">
        <v>68285723</v>
      </c>
    </row>
    <row r="126" spans="1:16" ht="21" customHeight="1">
      <c r="A126" s="159" t="s">
        <v>77</v>
      </c>
      <c r="J126" s="204">
        <v>-1502</v>
      </c>
      <c r="K126" s="187"/>
      <c r="L126" s="188">
        <v>-1502</v>
      </c>
      <c r="M126" s="187"/>
      <c r="N126" s="204">
        <v>0</v>
      </c>
      <c r="O126" s="187"/>
      <c r="P126" s="188">
        <v>0</v>
      </c>
    </row>
    <row r="127" spans="1:16" ht="8.1" customHeight="1">
      <c r="E127" s="172"/>
      <c r="J127" s="202"/>
      <c r="K127" s="173"/>
      <c r="L127" s="173"/>
      <c r="M127" s="173"/>
      <c r="N127" s="202"/>
      <c r="O127" s="173"/>
      <c r="P127" s="173"/>
    </row>
    <row r="128" spans="1:16" ht="21" customHeight="1">
      <c r="A128" s="159" t="s">
        <v>78</v>
      </c>
      <c r="J128" s="203">
        <f>SUM(J119:J127)</f>
        <v>431638442</v>
      </c>
      <c r="K128" s="187"/>
      <c r="L128" s="187">
        <f>SUM(L119:L127)</f>
        <v>419765346</v>
      </c>
      <c r="M128" s="187"/>
      <c r="N128" s="203">
        <f>SUM(N119:N127)</f>
        <v>468417648</v>
      </c>
      <c r="O128" s="187"/>
      <c r="P128" s="187">
        <f>SUM(P119:P127)</f>
        <v>463867923</v>
      </c>
    </row>
    <row r="129" spans="1:16" ht="21" customHeight="1">
      <c r="A129" s="159" t="s">
        <v>79</v>
      </c>
      <c r="J129" s="204">
        <v>17851</v>
      </c>
      <c r="K129" s="187"/>
      <c r="L129" s="188">
        <v>14472</v>
      </c>
      <c r="M129" s="187"/>
      <c r="N129" s="204">
        <v>0</v>
      </c>
      <c r="O129" s="187"/>
      <c r="P129" s="188">
        <v>0</v>
      </c>
    </row>
    <row r="130" spans="1:16" ht="8.1" customHeight="1">
      <c r="E130" s="172"/>
      <c r="J130" s="202"/>
      <c r="K130" s="173"/>
      <c r="L130" s="173"/>
      <c r="M130" s="173"/>
      <c r="N130" s="202"/>
      <c r="O130" s="173"/>
      <c r="P130" s="173"/>
    </row>
    <row r="131" spans="1:16" ht="21" customHeight="1">
      <c r="A131" s="163" t="s">
        <v>80</v>
      </c>
      <c r="J131" s="205">
        <f>SUM(J128:J130)</f>
        <v>431656293</v>
      </c>
      <c r="K131" s="173"/>
      <c r="L131" s="178">
        <f>SUM(L128:L130)</f>
        <v>419779818</v>
      </c>
      <c r="M131" s="173"/>
      <c r="N131" s="205">
        <f>SUM(N128:N130)</f>
        <v>468417648</v>
      </c>
      <c r="O131" s="173"/>
      <c r="P131" s="178">
        <f>SUM(P128:P130)</f>
        <v>463867923</v>
      </c>
    </row>
    <row r="132" spans="1:16" ht="8.1" customHeight="1">
      <c r="E132" s="172"/>
      <c r="J132" s="202"/>
      <c r="K132" s="173"/>
      <c r="L132" s="173"/>
      <c r="M132" s="173"/>
      <c r="N132" s="202"/>
      <c r="O132" s="173"/>
      <c r="P132" s="173"/>
    </row>
    <row r="133" spans="1:16" ht="21" customHeight="1" thickBot="1">
      <c r="A133" s="163" t="s">
        <v>81</v>
      </c>
      <c r="J133" s="206">
        <f>SUM(J83+J131)</f>
        <v>1625040227</v>
      </c>
      <c r="K133" s="173"/>
      <c r="L133" s="189">
        <f>SUM(L83+L131)</f>
        <v>1078605351</v>
      </c>
      <c r="M133" s="173"/>
      <c r="N133" s="206">
        <f>SUM(N83+N131)</f>
        <v>1631075090</v>
      </c>
      <c r="O133" s="173"/>
      <c r="P133" s="189">
        <f>SUM(P83+P131)</f>
        <v>1112642430</v>
      </c>
    </row>
    <row r="134" spans="1:16" ht="21" customHeight="1" thickTop="1">
      <c r="A134" s="163"/>
      <c r="J134" s="162"/>
      <c r="K134" s="190"/>
      <c r="L134" s="162"/>
      <c r="M134" s="190"/>
      <c r="O134" s="190"/>
    </row>
    <row r="135" spans="1:16" ht="21" customHeight="1">
      <c r="A135" s="163"/>
      <c r="J135" s="162"/>
      <c r="K135" s="162"/>
      <c r="L135" s="162"/>
      <c r="M135" s="162"/>
    </row>
    <row r="136" spans="1:16" ht="21" customHeight="1">
      <c r="A136" s="163"/>
      <c r="J136" s="162"/>
      <c r="K136" s="162"/>
      <c r="L136" s="162"/>
      <c r="M136" s="162"/>
    </row>
    <row r="137" spans="1:16" ht="21" customHeight="1">
      <c r="A137" s="323" t="s">
        <v>38</v>
      </c>
      <c r="B137" s="323"/>
      <c r="C137" s="323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  <c r="N137" s="323"/>
      <c r="O137" s="323"/>
      <c r="P137" s="323"/>
    </row>
    <row r="138" spans="1:16" ht="20.25" customHeight="1">
      <c r="A138" s="319"/>
      <c r="B138" s="319"/>
      <c r="C138" s="319"/>
      <c r="D138" s="319"/>
      <c r="E138" s="319"/>
      <c r="F138" s="319"/>
      <c r="G138" s="319"/>
      <c r="H138" s="319"/>
      <c r="I138" s="319"/>
      <c r="J138" s="319"/>
      <c r="K138" s="319"/>
      <c r="L138" s="319"/>
      <c r="M138" s="319"/>
      <c r="N138" s="319"/>
      <c r="O138" s="319"/>
      <c r="P138" s="319"/>
    </row>
    <row r="139" spans="1:16" ht="21.95" customHeight="1">
      <c r="A139" s="177" t="str">
        <f>A94</f>
        <v>หมายเหตุประกอบงบการเงินรวมและงบการเงินเฉพาะกิจการเป็นส่วนหนึ่งของงบการเงินนี้</v>
      </c>
      <c r="B139" s="177"/>
      <c r="C139" s="177"/>
      <c r="D139" s="177"/>
      <c r="E139" s="177"/>
      <c r="F139" s="177"/>
      <c r="G139" s="177"/>
      <c r="H139" s="177"/>
      <c r="I139" s="177"/>
      <c r="J139" s="178"/>
      <c r="K139" s="178"/>
      <c r="L139" s="178"/>
      <c r="M139" s="178"/>
      <c r="N139" s="178"/>
      <c r="O139" s="178"/>
      <c r="P139" s="178"/>
    </row>
  </sheetData>
  <mergeCells count="9">
    <mergeCell ref="A90:P90"/>
    <mergeCell ref="J99:L99"/>
    <mergeCell ref="N99:P99"/>
    <mergeCell ref="A137:P137"/>
    <mergeCell ref="J5:L5"/>
    <mergeCell ref="N5:P5"/>
    <mergeCell ref="A46:P46"/>
    <mergeCell ref="J53:L53"/>
    <mergeCell ref="N53:P53"/>
  </mergeCells>
  <pageMargins left="0.8" right="0.5" top="0.5" bottom="0.6" header="0.49" footer="0.4"/>
  <pageSetup paperSize="9" scale="91" firstPageNumber="2" fitToHeight="0" orientation="portrait" useFirstPageNumber="1" r:id="rId1"/>
  <headerFooter>
    <oddFooter>&amp;R&amp;"Browallia New,Regular"&amp;13&amp;P</oddFooter>
  </headerFooter>
  <rowBreaks count="2" manualBreakCount="2">
    <brk id="48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FE94-0295-49C2-8E4D-DF0ADA0436D5}">
  <sheetPr>
    <tabColor theme="3" tint="0.39997558519241921"/>
  </sheetPr>
  <dimension ref="A1:P60"/>
  <sheetViews>
    <sheetView view="pageBreakPreview" zoomScale="85" zoomScaleNormal="100" zoomScaleSheetLayoutView="85" workbookViewId="0">
      <selection activeCell="J17" sqref="J17"/>
    </sheetView>
  </sheetViews>
  <sheetFormatPr defaultRowHeight="21.75" customHeight="1"/>
  <cols>
    <col min="1" max="6" width="1.7109375" style="10" customWidth="1"/>
    <col min="7" max="7" width="30" style="10" customWidth="1"/>
    <col min="8" max="8" width="8.28515625" style="21" customWidth="1"/>
    <col min="9" max="9" width="0.85546875" style="21" customWidth="1"/>
    <col min="10" max="10" width="12.7109375" style="21" customWidth="1"/>
    <col min="11" max="11" width="0.85546875" style="21" customWidth="1"/>
    <col min="12" max="12" width="12.7109375" style="21" customWidth="1"/>
    <col min="13" max="13" width="0.85546875" style="21" customWidth="1"/>
    <col min="14" max="14" width="12.7109375" style="25" customWidth="1"/>
    <col min="15" max="15" width="0.85546875" style="29" customWidth="1"/>
    <col min="16" max="16" width="12.7109375" style="25" customWidth="1"/>
    <col min="17" max="161" width="9.140625" style="10"/>
    <col min="162" max="167" width="1.7109375" style="10" customWidth="1"/>
    <col min="168" max="168" width="31.85546875" style="10" customWidth="1"/>
    <col min="169" max="169" width="8.28515625" style="10" customWidth="1"/>
    <col min="170" max="170" width="0.7109375" style="10" customWidth="1"/>
    <col min="171" max="171" width="12.28515625" style="10" customWidth="1"/>
    <col min="172" max="172" width="0.7109375" style="10" customWidth="1"/>
    <col min="173" max="173" width="12.28515625" style="10" customWidth="1"/>
    <col min="174" max="174" width="0.7109375" style="10" customWidth="1"/>
    <col min="175" max="175" width="12.28515625" style="10" customWidth="1"/>
    <col min="176" max="176" width="0.7109375" style="10" customWidth="1"/>
    <col min="177" max="177" width="13.140625" style="10" customWidth="1"/>
    <col min="178" max="417" width="9.140625" style="10"/>
    <col min="418" max="423" width="1.7109375" style="10" customWidth="1"/>
    <col min="424" max="424" width="31.85546875" style="10" customWidth="1"/>
    <col min="425" max="425" width="8.28515625" style="10" customWidth="1"/>
    <col min="426" max="426" width="0.7109375" style="10" customWidth="1"/>
    <col min="427" max="427" width="12.28515625" style="10" customWidth="1"/>
    <col min="428" max="428" width="0.7109375" style="10" customWidth="1"/>
    <col min="429" max="429" width="12.28515625" style="10" customWidth="1"/>
    <col min="430" max="430" width="0.7109375" style="10" customWidth="1"/>
    <col min="431" max="431" width="12.28515625" style="10" customWidth="1"/>
    <col min="432" max="432" width="0.7109375" style="10" customWidth="1"/>
    <col min="433" max="433" width="13.140625" style="10" customWidth="1"/>
    <col min="434" max="673" width="9.140625" style="10"/>
    <col min="674" max="679" width="1.7109375" style="10" customWidth="1"/>
    <col min="680" max="680" width="31.85546875" style="10" customWidth="1"/>
    <col min="681" max="681" width="8.28515625" style="10" customWidth="1"/>
    <col min="682" max="682" width="0.7109375" style="10" customWidth="1"/>
    <col min="683" max="683" width="12.28515625" style="10" customWidth="1"/>
    <col min="684" max="684" width="0.7109375" style="10" customWidth="1"/>
    <col min="685" max="685" width="12.28515625" style="10" customWidth="1"/>
    <col min="686" max="686" width="0.7109375" style="10" customWidth="1"/>
    <col min="687" max="687" width="12.28515625" style="10" customWidth="1"/>
    <col min="688" max="688" width="0.7109375" style="10" customWidth="1"/>
    <col min="689" max="689" width="13.140625" style="10" customWidth="1"/>
    <col min="690" max="929" width="9.140625" style="10"/>
    <col min="930" max="935" width="1.7109375" style="10" customWidth="1"/>
    <col min="936" max="936" width="31.85546875" style="10" customWidth="1"/>
    <col min="937" max="937" width="8.28515625" style="10" customWidth="1"/>
    <col min="938" max="938" width="0.7109375" style="10" customWidth="1"/>
    <col min="939" max="939" width="12.28515625" style="10" customWidth="1"/>
    <col min="940" max="940" width="0.7109375" style="10" customWidth="1"/>
    <col min="941" max="941" width="12.28515625" style="10" customWidth="1"/>
    <col min="942" max="942" width="0.7109375" style="10" customWidth="1"/>
    <col min="943" max="943" width="12.28515625" style="10" customWidth="1"/>
    <col min="944" max="944" width="0.7109375" style="10" customWidth="1"/>
    <col min="945" max="945" width="13.140625" style="10" customWidth="1"/>
    <col min="946" max="1185" width="9.140625" style="10"/>
    <col min="1186" max="1191" width="1.7109375" style="10" customWidth="1"/>
    <col min="1192" max="1192" width="31.85546875" style="10" customWidth="1"/>
    <col min="1193" max="1193" width="8.28515625" style="10" customWidth="1"/>
    <col min="1194" max="1194" width="0.7109375" style="10" customWidth="1"/>
    <col min="1195" max="1195" width="12.28515625" style="10" customWidth="1"/>
    <col min="1196" max="1196" width="0.7109375" style="10" customWidth="1"/>
    <col min="1197" max="1197" width="12.28515625" style="10" customWidth="1"/>
    <col min="1198" max="1198" width="0.7109375" style="10" customWidth="1"/>
    <col min="1199" max="1199" width="12.28515625" style="10" customWidth="1"/>
    <col min="1200" max="1200" width="0.7109375" style="10" customWidth="1"/>
    <col min="1201" max="1201" width="13.140625" style="10" customWidth="1"/>
    <col min="1202" max="1441" width="9.140625" style="10"/>
    <col min="1442" max="1447" width="1.7109375" style="10" customWidth="1"/>
    <col min="1448" max="1448" width="31.85546875" style="10" customWidth="1"/>
    <col min="1449" max="1449" width="8.28515625" style="10" customWidth="1"/>
    <col min="1450" max="1450" width="0.7109375" style="10" customWidth="1"/>
    <col min="1451" max="1451" width="12.28515625" style="10" customWidth="1"/>
    <col min="1452" max="1452" width="0.7109375" style="10" customWidth="1"/>
    <col min="1453" max="1453" width="12.28515625" style="10" customWidth="1"/>
    <col min="1454" max="1454" width="0.7109375" style="10" customWidth="1"/>
    <col min="1455" max="1455" width="12.28515625" style="10" customWidth="1"/>
    <col min="1456" max="1456" width="0.7109375" style="10" customWidth="1"/>
    <col min="1457" max="1457" width="13.140625" style="10" customWidth="1"/>
    <col min="1458" max="1697" width="9.140625" style="10"/>
    <col min="1698" max="1703" width="1.7109375" style="10" customWidth="1"/>
    <col min="1704" max="1704" width="31.85546875" style="10" customWidth="1"/>
    <col min="1705" max="1705" width="8.28515625" style="10" customWidth="1"/>
    <col min="1706" max="1706" width="0.7109375" style="10" customWidth="1"/>
    <col min="1707" max="1707" width="12.28515625" style="10" customWidth="1"/>
    <col min="1708" max="1708" width="0.7109375" style="10" customWidth="1"/>
    <col min="1709" max="1709" width="12.28515625" style="10" customWidth="1"/>
    <col min="1710" max="1710" width="0.7109375" style="10" customWidth="1"/>
    <col min="1711" max="1711" width="12.28515625" style="10" customWidth="1"/>
    <col min="1712" max="1712" width="0.7109375" style="10" customWidth="1"/>
    <col min="1713" max="1713" width="13.140625" style="10" customWidth="1"/>
    <col min="1714" max="1953" width="9.140625" style="10"/>
    <col min="1954" max="1959" width="1.7109375" style="10" customWidth="1"/>
    <col min="1960" max="1960" width="31.85546875" style="10" customWidth="1"/>
    <col min="1961" max="1961" width="8.28515625" style="10" customWidth="1"/>
    <col min="1962" max="1962" width="0.7109375" style="10" customWidth="1"/>
    <col min="1963" max="1963" width="12.28515625" style="10" customWidth="1"/>
    <col min="1964" max="1964" width="0.7109375" style="10" customWidth="1"/>
    <col min="1965" max="1965" width="12.28515625" style="10" customWidth="1"/>
    <col min="1966" max="1966" width="0.7109375" style="10" customWidth="1"/>
    <col min="1967" max="1967" width="12.28515625" style="10" customWidth="1"/>
    <col min="1968" max="1968" width="0.7109375" style="10" customWidth="1"/>
    <col min="1969" max="1969" width="13.140625" style="10" customWidth="1"/>
    <col min="1970" max="2209" width="9.140625" style="10"/>
    <col min="2210" max="2215" width="1.7109375" style="10" customWidth="1"/>
    <col min="2216" max="2216" width="31.85546875" style="10" customWidth="1"/>
    <col min="2217" max="2217" width="8.28515625" style="10" customWidth="1"/>
    <col min="2218" max="2218" width="0.7109375" style="10" customWidth="1"/>
    <col min="2219" max="2219" width="12.28515625" style="10" customWidth="1"/>
    <col min="2220" max="2220" width="0.7109375" style="10" customWidth="1"/>
    <col min="2221" max="2221" width="12.28515625" style="10" customWidth="1"/>
    <col min="2222" max="2222" width="0.7109375" style="10" customWidth="1"/>
    <col min="2223" max="2223" width="12.28515625" style="10" customWidth="1"/>
    <col min="2224" max="2224" width="0.7109375" style="10" customWidth="1"/>
    <col min="2225" max="2225" width="13.140625" style="10" customWidth="1"/>
    <col min="2226" max="2465" width="9.140625" style="10"/>
    <col min="2466" max="2471" width="1.7109375" style="10" customWidth="1"/>
    <col min="2472" max="2472" width="31.85546875" style="10" customWidth="1"/>
    <col min="2473" max="2473" width="8.28515625" style="10" customWidth="1"/>
    <col min="2474" max="2474" width="0.7109375" style="10" customWidth="1"/>
    <col min="2475" max="2475" width="12.28515625" style="10" customWidth="1"/>
    <col min="2476" max="2476" width="0.7109375" style="10" customWidth="1"/>
    <col min="2477" max="2477" width="12.28515625" style="10" customWidth="1"/>
    <col min="2478" max="2478" width="0.7109375" style="10" customWidth="1"/>
    <col min="2479" max="2479" width="12.28515625" style="10" customWidth="1"/>
    <col min="2480" max="2480" width="0.7109375" style="10" customWidth="1"/>
    <col min="2481" max="2481" width="13.140625" style="10" customWidth="1"/>
    <col min="2482" max="2721" width="9.140625" style="10"/>
    <col min="2722" max="2727" width="1.7109375" style="10" customWidth="1"/>
    <col min="2728" max="2728" width="31.85546875" style="10" customWidth="1"/>
    <col min="2729" max="2729" width="8.28515625" style="10" customWidth="1"/>
    <col min="2730" max="2730" width="0.7109375" style="10" customWidth="1"/>
    <col min="2731" max="2731" width="12.28515625" style="10" customWidth="1"/>
    <col min="2732" max="2732" width="0.7109375" style="10" customWidth="1"/>
    <col min="2733" max="2733" width="12.28515625" style="10" customWidth="1"/>
    <col min="2734" max="2734" width="0.7109375" style="10" customWidth="1"/>
    <col min="2735" max="2735" width="12.28515625" style="10" customWidth="1"/>
    <col min="2736" max="2736" width="0.7109375" style="10" customWidth="1"/>
    <col min="2737" max="2737" width="13.140625" style="10" customWidth="1"/>
    <col min="2738" max="2977" width="9.140625" style="10"/>
    <col min="2978" max="2983" width="1.7109375" style="10" customWidth="1"/>
    <col min="2984" max="2984" width="31.85546875" style="10" customWidth="1"/>
    <col min="2985" max="2985" width="8.28515625" style="10" customWidth="1"/>
    <col min="2986" max="2986" width="0.7109375" style="10" customWidth="1"/>
    <col min="2987" max="2987" width="12.28515625" style="10" customWidth="1"/>
    <col min="2988" max="2988" width="0.7109375" style="10" customWidth="1"/>
    <col min="2989" max="2989" width="12.28515625" style="10" customWidth="1"/>
    <col min="2990" max="2990" width="0.7109375" style="10" customWidth="1"/>
    <col min="2991" max="2991" width="12.28515625" style="10" customWidth="1"/>
    <col min="2992" max="2992" width="0.7109375" style="10" customWidth="1"/>
    <col min="2993" max="2993" width="13.140625" style="10" customWidth="1"/>
    <col min="2994" max="3233" width="9.140625" style="10"/>
    <col min="3234" max="3239" width="1.7109375" style="10" customWidth="1"/>
    <col min="3240" max="3240" width="31.85546875" style="10" customWidth="1"/>
    <col min="3241" max="3241" width="8.28515625" style="10" customWidth="1"/>
    <col min="3242" max="3242" width="0.7109375" style="10" customWidth="1"/>
    <col min="3243" max="3243" width="12.28515625" style="10" customWidth="1"/>
    <col min="3244" max="3244" width="0.7109375" style="10" customWidth="1"/>
    <col min="3245" max="3245" width="12.28515625" style="10" customWidth="1"/>
    <col min="3246" max="3246" width="0.7109375" style="10" customWidth="1"/>
    <col min="3247" max="3247" width="12.28515625" style="10" customWidth="1"/>
    <col min="3248" max="3248" width="0.7109375" style="10" customWidth="1"/>
    <col min="3249" max="3249" width="13.140625" style="10" customWidth="1"/>
    <col min="3250" max="3489" width="9.140625" style="10"/>
    <col min="3490" max="3495" width="1.7109375" style="10" customWidth="1"/>
    <col min="3496" max="3496" width="31.85546875" style="10" customWidth="1"/>
    <col min="3497" max="3497" width="8.28515625" style="10" customWidth="1"/>
    <col min="3498" max="3498" width="0.7109375" style="10" customWidth="1"/>
    <col min="3499" max="3499" width="12.28515625" style="10" customWidth="1"/>
    <col min="3500" max="3500" width="0.7109375" style="10" customWidth="1"/>
    <col min="3501" max="3501" width="12.28515625" style="10" customWidth="1"/>
    <col min="3502" max="3502" width="0.7109375" style="10" customWidth="1"/>
    <col min="3503" max="3503" width="12.28515625" style="10" customWidth="1"/>
    <col min="3504" max="3504" width="0.7109375" style="10" customWidth="1"/>
    <col min="3505" max="3505" width="13.140625" style="10" customWidth="1"/>
    <col min="3506" max="3745" width="9.140625" style="10"/>
    <col min="3746" max="3751" width="1.7109375" style="10" customWidth="1"/>
    <col min="3752" max="3752" width="31.85546875" style="10" customWidth="1"/>
    <col min="3753" max="3753" width="8.28515625" style="10" customWidth="1"/>
    <col min="3754" max="3754" width="0.7109375" style="10" customWidth="1"/>
    <col min="3755" max="3755" width="12.28515625" style="10" customWidth="1"/>
    <col min="3756" max="3756" width="0.7109375" style="10" customWidth="1"/>
    <col min="3757" max="3757" width="12.28515625" style="10" customWidth="1"/>
    <col min="3758" max="3758" width="0.7109375" style="10" customWidth="1"/>
    <col min="3759" max="3759" width="12.28515625" style="10" customWidth="1"/>
    <col min="3760" max="3760" width="0.7109375" style="10" customWidth="1"/>
    <col min="3761" max="3761" width="13.140625" style="10" customWidth="1"/>
    <col min="3762" max="4001" width="9.140625" style="10"/>
    <col min="4002" max="4007" width="1.7109375" style="10" customWidth="1"/>
    <col min="4008" max="4008" width="31.85546875" style="10" customWidth="1"/>
    <col min="4009" max="4009" width="8.28515625" style="10" customWidth="1"/>
    <col min="4010" max="4010" width="0.7109375" style="10" customWidth="1"/>
    <col min="4011" max="4011" width="12.28515625" style="10" customWidth="1"/>
    <col min="4012" max="4012" width="0.7109375" style="10" customWidth="1"/>
    <col min="4013" max="4013" width="12.28515625" style="10" customWidth="1"/>
    <col min="4014" max="4014" width="0.7109375" style="10" customWidth="1"/>
    <col min="4015" max="4015" width="12.28515625" style="10" customWidth="1"/>
    <col min="4016" max="4016" width="0.7109375" style="10" customWidth="1"/>
    <col min="4017" max="4017" width="13.140625" style="10" customWidth="1"/>
    <col min="4018" max="4257" width="9.140625" style="10"/>
    <col min="4258" max="4263" width="1.7109375" style="10" customWidth="1"/>
    <col min="4264" max="4264" width="31.85546875" style="10" customWidth="1"/>
    <col min="4265" max="4265" width="8.28515625" style="10" customWidth="1"/>
    <col min="4266" max="4266" width="0.7109375" style="10" customWidth="1"/>
    <col min="4267" max="4267" width="12.28515625" style="10" customWidth="1"/>
    <col min="4268" max="4268" width="0.7109375" style="10" customWidth="1"/>
    <col min="4269" max="4269" width="12.28515625" style="10" customWidth="1"/>
    <col min="4270" max="4270" width="0.7109375" style="10" customWidth="1"/>
    <col min="4271" max="4271" width="12.28515625" style="10" customWidth="1"/>
    <col min="4272" max="4272" width="0.7109375" style="10" customWidth="1"/>
    <col min="4273" max="4273" width="13.140625" style="10" customWidth="1"/>
    <col min="4274" max="4513" width="9.140625" style="10"/>
    <col min="4514" max="4519" width="1.7109375" style="10" customWidth="1"/>
    <col min="4520" max="4520" width="31.85546875" style="10" customWidth="1"/>
    <col min="4521" max="4521" width="8.28515625" style="10" customWidth="1"/>
    <col min="4522" max="4522" width="0.7109375" style="10" customWidth="1"/>
    <col min="4523" max="4523" width="12.28515625" style="10" customWidth="1"/>
    <col min="4524" max="4524" width="0.7109375" style="10" customWidth="1"/>
    <col min="4525" max="4525" width="12.28515625" style="10" customWidth="1"/>
    <col min="4526" max="4526" width="0.7109375" style="10" customWidth="1"/>
    <col min="4527" max="4527" width="12.28515625" style="10" customWidth="1"/>
    <col min="4528" max="4528" width="0.7109375" style="10" customWidth="1"/>
    <col min="4529" max="4529" width="13.140625" style="10" customWidth="1"/>
    <col min="4530" max="4769" width="9.140625" style="10"/>
    <col min="4770" max="4775" width="1.7109375" style="10" customWidth="1"/>
    <col min="4776" max="4776" width="31.85546875" style="10" customWidth="1"/>
    <col min="4777" max="4777" width="8.28515625" style="10" customWidth="1"/>
    <col min="4778" max="4778" width="0.7109375" style="10" customWidth="1"/>
    <col min="4779" max="4779" width="12.28515625" style="10" customWidth="1"/>
    <col min="4780" max="4780" width="0.7109375" style="10" customWidth="1"/>
    <col min="4781" max="4781" width="12.28515625" style="10" customWidth="1"/>
    <col min="4782" max="4782" width="0.7109375" style="10" customWidth="1"/>
    <col min="4783" max="4783" width="12.28515625" style="10" customWidth="1"/>
    <col min="4784" max="4784" width="0.7109375" style="10" customWidth="1"/>
    <col min="4785" max="4785" width="13.140625" style="10" customWidth="1"/>
    <col min="4786" max="5025" width="9.140625" style="10"/>
    <col min="5026" max="5031" width="1.7109375" style="10" customWidth="1"/>
    <col min="5032" max="5032" width="31.85546875" style="10" customWidth="1"/>
    <col min="5033" max="5033" width="8.28515625" style="10" customWidth="1"/>
    <col min="5034" max="5034" width="0.7109375" style="10" customWidth="1"/>
    <col min="5035" max="5035" width="12.28515625" style="10" customWidth="1"/>
    <col min="5036" max="5036" width="0.7109375" style="10" customWidth="1"/>
    <col min="5037" max="5037" width="12.28515625" style="10" customWidth="1"/>
    <col min="5038" max="5038" width="0.7109375" style="10" customWidth="1"/>
    <col min="5039" max="5039" width="12.28515625" style="10" customWidth="1"/>
    <col min="5040" max="5040" width="0.7109375" style="10" customWidth="1"/>
    <col min="5041" max="5041" width="13.140625" style="10" customWidth="1"/>
    <col min="5042" max="5281" width="9.140625" style="10"/>
    <col min="5282" max="5287" width="1.7109375" style="10" customWidth="1"/>
    <col min="5288" max="5288" width="31.85546875" style="10" customWidth="1"/>
    <col min="5289" max="5289" width="8.28515625" style="10" customWidth="1"/>
    <col min="5290" max="5290" width="0.7109375" style="10" customWidth="1"/>
    <col min="5291" max="5291" width="12.28515625" style="10" customWidth="1"/>
    <col min="5292" max="5292" width="0.7109375" style="10" customWidth="1"/>
    <col min="5293" max="5293" width="12.28515625" style="10" customWidth="1"/>
    <col min="5294" max="5294" width="0.7109375" style="10" customWidth="1"/>
    <col min="5295" max="5295" width="12.28515625" style="10" customWidth="1"/>
    <col min="5296" max="5296" width="0.7109375" style="10" customWidth="1"/>
    <col min="5297" max="5297" width="13.140625" style="10" customWidth="1"/>
    <col min="5298" max="5537" width="9.140625" style="10"/>
    <col min="5538" max="5543" width="1.7109375" style="10" customWidth="1"/>
    <col min="5544" max="5544" width="31.85546875" style="10" customWidth="1"/>
    <col min="5545" max="5545" width="8.28515625" style="10" customWidth="1"/>
    <col min="5546" max="5546" width="0.7109375" style="10" customWidth="1"/>
    <col min="5547" max="5547" width="12.28515625" style="10" customWidth="1"/>
    <col min="5548" max="5548" width="0.7109375" style="10" customWidth="1"/>
    <col min="5549" max="5549" width="12.28515625" style="10" customWidth="1"/>
    <col min="5550" max="5550" width="0.7109375" style="10" customWidth="1"/>
    <col min="5551" max="5551" width="12.28515625" style="10" customWidth="1"/>
    <col min="5552" max="5552" width="0.7109375" style="10" customWidth="1"/>
    <col min="5553" max="5553" width="13.140625" style="10" customWidth="1"/>
    <col min="5554" max="5793" width="9.140625" style="10"/>
    <col min="5794" max="5799" width="1.7109375" style="10" customWidth="1"/>
    <col min="5800" max="5800" width="31.85546875" style="10" customWidth="1"/>
    <col min="5801" max="5801" width="8.28515625" style="10" customWidth="1"/>
    <col min="5802" max="5802" width="0.7109375" style="10" customWidth="1"/>
    <col min="5803" max="5803" width="12.28515625" style="10" customWidth="1"/>
    <col min="5804" max="5804" width="0.7109375" style="10" customWidth="1"/>
    <col min="5805" max="5805" width="12.28515625" style="10" customWidth="1"/>
    <col min="5806" max="5806" width="0.7109375" style="10" customWidth="1"/>
    <col min="5807" max="5807" width="12.28515625" style="10" customWidth="1"/>
    <col min="5808" max="5808" width="0.7109375" style="10" customWidth="1"/>
    <col min="5809" max="5809" width="13.140625" style="10" customWidth="1"/>
    <col min="5810" max="6049" width="9.140625" style="10"/>
    <col min="6050" max="6055" width="1.7109375" style="10" customWidth="1"/>
    <col min="6056" max="6056" width="31.85546875" style="10" customWidth="1"/>
    <col min="6057" max="6057" width="8.28515625" style="10" customWidth="1"/>
    <col min="6058" max="6058" width="0.7109375" style="10" customWidth="1"/>
    <col min="6059" max="6059" width="12.28515625" style="10" customWidth="1"/>
    <col min="6060" max="6060" width="0.7109375" style="10" customWidth="1"/>
    <col min="6061" max="6061" width="12.28515625" style="10" customWidth="1"/>
    <col min="6062" max="6062" width="0.7109375" style="10" customWidth="1"/>
    <col min="6063" max="6063" width="12.28515625" style="10" customWidth="1"/>
    <col min="6064" max="6064" width="0.7109375" style="10" customWidth="1"/>
    <col min="6065" max="6065" width="13.140625" style="10" customWidth="1"/>
    <col min="6066" max="6305" width="9.140625" style="10"/>
    <col min="6306" max="6311" width="1.7109375" style="10" customWidth="1"/>
    <col min="6312" max="6312" width="31.85546875" style="10" customWidth="1"/>
    <col min="6313" max="6313" width="8.28515625" style="10" customWidth="1"/>
    <col min="6314" max="6314" width="0.7109375" style="10" customWidth="1"/>
    <col min="6315" max="6315" width="12.28515625" style="10" customWidth="1"/>
    <col min="6316" max="6316" width="0.7109375" style="10" customWidth="1"/>
    <col min="6317" max="6317" width="12.28515625" style="10" customWidth="1"/>
    <col min="6318" max="6318" width="0.7109375" style="10" customWidth="1"/>
    <col min="6319" max="6319" width="12.28515625" style="10" customWidth="1"/>
    <col min="6320" max="6320" width="0.7109375" style="10" customWidth="1"/>
    <col min="6321" max="6321" width="13.140625" style="10" customWidth="1"/>
    <col min="6322" max="6561" width="9.140625" style="10"/>
    <col min="6562" max="6567" width="1.7109375" style="10" customWidth="1"/>
    <col min="6568" max="6568" width="31.85546875" style="10" customWidth="1"/>
    <col min="6569" max="6569" width="8.28515625" style="10" customWidth="1"/>
    <col min="6570" max="6570" width="0.7109375" style="10" customWidth="1"/>
    <col min="6571" max="6571" width="12.28515625" style="10" customWidth="1"/>
    <col min="6572" max="6572" width="0.7109375" style="10" customWidth="1"/>
    <col min="6573" max="6573" width="12.28515625" style="10" customWidth="1"/>
    <col min="6574" max="6574" width="0.7109375" style="10" customWidth="1"/>
    <col min="6575" max="6575" width="12.28515625" style="10" customWidth="1"/>
    <col min="6576" max="6576" width="0.7109375" style="10" customWidth="1"/>
    <col min="6577" max="6577" width="13.140625" style="10" customWidth="1"/>
    <col min="6578" max="6817" width="9.140625" style="10"/>
    <col min="6818" max="6823" width="1.7109375" style="10" customWidth="1"/>
    <col min="6824" max="6824" width="31.85546875" style="10" customWidth="1"/>
    <col min="6825" max="6825" width="8.28515625" style="10" customWidth="1"/>
    <col min="6826" max="6826" width="0.7109375" style="10" customWidth="1"/>
    <col min="6827" max="6827" width="12.28515625" style="10" customWidth="1"/>
    <col min="6828" max="6828" width="0.7109375" style="10" customWidth="1"/>
    <col min="6829" max="6829" width="12.28515625" style="10" customWidth="1"/>
    <col min="6830" max="6830" width="0.7109375" style="10" customWidth="1"/>
    <col min="6831" max="6831" width="12.28515625" style="10" customWidth="1"/>
    <col min="6832" max="6832" width="0.7109375" style="10" customWidth="1"/>
    <col min="6833" max="6833" width="13.140625" style="10" customWidth="1"/>
    <col min="6834" max="7073" width="9.140625" style="10"/>
    <col min="7074" max="7079" width="1.7109375" style="10" customWidth="1"/>
    <col min="7080" max="7080" width="31.85546875" style="10" customWidth="1"/>
    <col min="7081" max="7081" width="8.28515625" style="10" customWidth="1"/>
    <col min="7082" max="7082" width="0.7109375" style="10" customWidth="1"/>
    <col min="7083" max="7083" width="12.28515625" style="10" customWidth="1"/>
    <col min="7084" max="7084" width="0.7109375" style="10" customWidth="1"/>
    <col min="7085" max="7085" width="12.28515625" style="10" customWidth="1"/>
    <col min="7086" max="7086" width="0.7109375" style="10" customWidth="1"/>
    <col min="7087" max="7087" width="12.28515625" style="10" customWidth="1"/>
    <col min="7088" max="7088" width="0.7109375" style="10" customWidth="1"/>
    <col min="7089" max="7089" width="13.140625" style="10" customWidth="1"/>
    <col min="7090" max="7329" width="9.140625" style="10"/>
    <col min="7330" max="7335" width="1.7109375" style="10" customWidth="1"/>
    <col min="7336" max="7336" width="31.85546875" style="10" customWidth="1"/>
    <col min="7337" max="7337" width="8.28515625" style="10" customWidth="1"/>
    <col min="7338" max="7338" width="0.7109375" style="10" customWidth="1"/>
    <col min="7339" max="7339" width="12.28515625" style="10" customWidth="1"/>
    <col min="7340" max="7340" width="0.7109375" style="10" customWidth="1"/>
    <col min="7341" max="7341" width="12.28515625" style="10" customWidth="1"/>
    <col min="7342" max="7342" width="0.7109375" style="10" customWidth="1"/>
    <col min="7343" max="7343" width="12.28515625" style="10" customWidth="1"/>
    <col min="7344" max="7344" width="0.7109375" style="10" customWidth="1"/>
    <col min="7345" max="7345" width="13.140625" style="10" customWidth="1"/>
    <col min="7346" max="7585" width="9.140625" style="10"/>
    <col min="7586" max="7591" width="1.7109375" style="10" customWidth="1"/>
    <col min="7592" max="7592" width="31.85546875" style="10" customWidth="1"/>
    <col min="7593" max="7593" width="8.28515625" style="10" customWidth="1"/>
    <col min="7594" max="7594" width="0.7109375" style="10" customWidth="1"/>
    <col min="7595" max="7595" width="12.28515625" style="10" customWidth="1"/>
    <col min="7596" max="7596" width="0.7109375" style="10" customWidth="1"/>
    <col min="7597" max="7597" width="12.28515625" style="10" customWidth="1"/>
    <col min="7598" max="7598" width="0.7109375" style="10" customWidth="1"/>
    <col min="7599" max="7599" width="12.28515625" style="10" customWidth="1"/>
    <col min="7600" max="7600" width="0.7109375" style="10" customWidth="1"/>
    <col min="7601" max="7601" width="13.140625" style="10" customWidth="1"/>
    <col min="7602" max="7841" width="9.140625" style="10"/>
    <col min="7842" max="7847" width="1.7109375" style="10" customWidth="1"/>
    <col min="7848" max="7848" width="31.85546875" style="10" customWidth="1"/>
    <col min="7849" max="7849" width="8.28515625" style="10" customWidth="1"/>
    <col min="7850" max="7850" width="0.7109375" style="10" customWidth="1"/>
    <col min="7851" max="7851" width="12.28515625" style="10" customWidth="1"/>
    <col min="7852" max="7852" width="0.7109375" style="10" customWidth="1"/>
    <col min="7853" max="7853" width="12.28515625" style="10" customWidth="1"/>
    <col min="7854" max="7854" width="0.7109375" style="10" customWidth="1"/>
    <col min="7855" max="7855" width="12.28515625" style="10" customWidth="1"/>
    <col min="7856" max="7856" width="0.7109375" style="10" customWidth="1"/>
    <col min="7857" max="7857" width="13.140625" style="10" customWidth="1"/>
    <col min="7858" max="8097" width="9.140625" style="10"/>
    <col min="8098" max="8103" width="1.7109375" style="10" customWidth="1"/>
    <col min="8104" max="8104" width="31.85546875" style="10" customWidth="1"/>
    <col min="8105" max="8105" width="8.28515625" style="10" customWidth="1"/>
    <col min="8106" max="8106" width="0.7109375" style="10" customWidth="1"/>
    <col min="8107" max="8107" width="12.28515625" style="10" customWidth="1"/>
    <col min="8108" max="8108" width="0.7109375" style="10" customWidth="1"/>
    <col min="8109" max="8109" width="12.28515625" style="10" customWidth="1"/>
    <col min="8110" max="8110" width="0.7109375" style="10" customWidth="1"/>
    <col min="8111" max="8111" width="12.28515625" style="10" customWidth="1"/>
    <col min="8112" max="8112" width="0.7109375" style="10" customWidth="1"/>
    <col min="8113" max="8113" width="13.140625" style="10" customWidth="1"/>
    <col min="8114" max="8353" width="9.140625" style="10"/>
    <col min="8354" max="8359" width="1.7109375" style="10" customWidth="1"/>
    <col min="8360" max="8360" width="31.85546875" style="10" customWidth="1"/>
    <col min="8361" max="8361" width="8.28515625" style="10" customWidth="1"/>
    <col min="8362" max="8362" width="0.7109375" style="10" customWidth="1"/>
    <col min="8363" max="8363" width="12.28515625" style="10" customWidth="1"/>
    <col min="8364" max="8364" width="0.7109375" style="10" customWidth="1"/>
    <col min="8365" max="8365" width="12.28515625" style="10" customWidth="1"/>
    <col min="8366" max="8366" width="0.7109375" style="10" customWidth="1"/>
    <col min="8367" max="8367" width="12.28515625" style="10" customWidth="1"/>
    <col min="8368" max="8368" width="0.7109375" style="10" customWidth="1"/>
    <col min="8369" max="8369" width="13.140625" style="10" customWidth="1"/>
    <col min="8370" max="8609" width="9.140625" style="10"/>
    <col min="8610" max="8615" width="1.7109375" style="10" customWidth="1"/>
    <col min="8616" max="8616" width="31.85546875" style="10" customWidth="1"/>
    <col min="8617" max="8617" width="8.28515625" style="10" customWidth="1"/>
    <col min="8618" max="8618" width="0.7109375" style="10" customWidth="1"/>
    <col min="8619" max="8619" width="12.28515625" style="10" customWidth="1"/>
    <col min="8620" max="8620" width="0.7109375" style="10" customWidth="1"/>
    <col min="8621" max="8621" width="12.28515625" style="10" customWidth="1"/>
    <col min="8622" max="8622" width="0.7109375" style="10" customWidth="1"/>
    <col min="8623" max="8623" width="12.28515625" style="10" customWidth="1"/>
    <col min="8624" max="8624" width="0.7109375" style="10" customWidth="1"/>
    <col min="8625" max="8625" width="13.140625" style="10" customWidth="1"/>
    <col min="8626" max="8865" width="9.140625" style="10"/>
    <col min="8866" max="8871" width="1.7109375" style="10" customWidth="1"/>
    <col min="8872" max="8872" width="31.85546875" style="10" customWidth="1"/>
    <col min="8873" max="8873" width="8.28515625" style="10" customWidth="1"/>
    <col min="8874" max="8874" width="0.7109375" style="10" customWidth="1"/>
    <col min="8875" max="8875" width="12.28515625" style="10" customWidth="1"/>
    <col min="8876" max="8876" width="0.7109375" style="10" customWidth="1"/>
    <col min="8877" max="8877" width="12.28515625" style="10" customWidth="1"/>
    <col min="8878" max="8878" width="0.7109375" style="10" customWidth="1"/>
    <col min="8879" max="8879" width="12.28515625" style="10" customWidth="1"/>
    <col min="8880" max="8880" width="0.7109375" style="10" customWidth="1"/>
    <col min="8881" max="8881" width="13.140625" style="10" customWidth="1"/>
    <col min="8882" max="9121" width="9.140625" style="10"/>
    <col min="9122" max="9127" width="1.7109375" style="10" customWidth="1"/>
    <col min="9128" max="9128" width="31.85546875" style="10" customWidth="1"/>
    <col min="9129" max="9129" width="8.28515625" style="10" customWidth="1"/>
    <col min="9130" max="9130" width="0.7109375" style="10" customWidth="1"/>
    <col min="9131" max="9131" width="12.28515625" style="10" customWidth="1"/>
    <col min="9132" max="9132" width="0.7109375" style="10" customWidth="1"/>
    <col min="9133" max="9133" width="12.28515625" style="10" customWidth="1"/>
    <col min="9134" max="9134" width="0.7109375" style="10" customWidth="1"/>
    <col min="9135" max="9135" width="12.28515625" style="10" customWidth="1"/>
    <col min="9136" max="9136" width="0.7109375" style="10" customWidth="1"/>
    <col min="9137" max="9137" width="13.140625" style="10" customWidth="1"/>
    <col min="9138" max="9377" width="9.140625" style="10"/>
    <col min="9378" max="9383" width="1.7109375" style="10" customWidth="1"/>
    <col min="9384" max="9384" width="31.85546875" style="10" customWidth="1"/>
    <col min="9385" max="9385" width="8.28515625" style="10" customWidth="1"/>
    <col min="9386" max="9386" width="0.7109375" style="10" customWidth="1"/>
    <col min="9387" max="9387" width="12.28515625" style="10" customWidth="1"/>
    <col min="9388" max="9388" width="0.7109375" style="10" customWidth="1"/>
    <col min="9389" max="9389" width="12.28515625" style="10" customWidth="1"/>
    <col min="9390" max="9390" width="0.7109375" style="10" customWidth="1"/>
    <col min="9391" max="9391" width="12.28515625" style="10" customWidth="1"/>
    <col min="9392" max="9392" width="0.7109375" style="10" customWidth="1"/>
    <col min="9393" max="9393" width="13.140625" style="10" customWidth="1"/>
    <col min="9394" max="9633" width="9.140625" style="10"/>
    <col min="9634" max="9639" width="1.7109375" style="10" customWidth="1"/>
    <col min="9640" max="9640" width="31.85546875" style="10" customWidth="1"/>
    <col min="9641" max="9641" width="8.28515625" style="10" customWidth="1"/>
    <col min="9642" max="9642" width="0.7109375" style="10" customWidth="1"/>
    <col min="9643" max="9643" width="12.28515625" style="10" customWidth="1"/>
    <col min="9644" max="9644" width="0.7109375" style="10" customWidth="1"/>
    <col min="9645" max="9645" width="12.28515625" style="10" customWidth="1"/>
    <col min="9646" max="9646" width="0.7109375" style="10" customWidth="1"/>
    <col min="9647" max="9647" width="12.28515625" style="10" customWidth="1"/>
    <col min="9648" max="9648" width="0.7109375" style="10" customWidth="1"/>
    <col min="9649" max="9649" width="13.140625" style="10" customWidth="1"/>
    <col min="9650" max="9889" width="9.140625" style="10"/>
    <col min="9890" max="9895" width="1.7109375" style="10" customWidth="1"/>
    <col min="9896" max="9896" width="31.85546875" style="10" customWidth="1"/>
    <col min="9897" max="9897" width="8.28515625" style="10" customWidth="1"/>
    <col min="9898" max="9898" width="0.7109375" style="10" customWidth="1"/>
    <col min="9899" max="9899" width="12.28515625" style="10" customWidth="1"/>
    <col min="9900" max="9900" width="0.7109375" style="10" customWidth="1"/>
    <col min="9901" max="9901" width="12.28515625" style="10" customWidth="1"/>
    <col min="9902" max="9902" width="0.7109375" style="10" customWidth="1"/>
    <col min="9903" max="9903" width="12.28515625" style="10" customWidth="1"/>
    <col min="9904" max="9904" width="0.7109375" style="10" customWidth="1"/>
    <col min="9905" max="9905" width="13.140625" style="10" customWidth="1"/>
    <col min="9906" max="10145" width="9.140625" style="10"/>
    <col min="10146" max="10151" width="1.7109375" style="10" customWidth="1"/>
    <col min="10152" max="10152" width="31.85546875" style="10" customWidth="1"/>
    <col min="10153" max="10153" width="8.28515625" style="10" customWidth="1"/>
    <col min="10154" max="10154" width="0.7109375" style="10" customWidth="1"/>
    <col min="10155" max="10155" width="12.28515625" style="10" customWidth="1"/>
    <col min="10156" max="10156" width="0.7109375" style="10" customWidth="1"/>
    <col min="10157" max="10157" width="12.28515625" style="10" customWidth="1"/>
    <col min="10158" max="10158" width="0.7109375" style="10" customWidth="1"/>
    <col min="10159" max="10159" width="12.28515625" style="10" customWidth="1"/>
    <col min="10160" max="10160" width="0.7109375" style="10" customWidth="1"/>
    <col min="10161" max="10161" width="13.140625" style="10" customWidth="1"/>
    <col min="10162" max="10401" width="9.140625" style="10"/>
    <col min="10402" max="10407" width="1.7109375" style="10" customWidth="1"/>
    <col min="10408" max="10408" width="31.85546875" style="10" customWidth="1"/>
    <col min="10409" max="10409" width="8.28515625" style="10" customWidth="1"/>
    <col min="10410" max="10410" width="0.7109375" style="10" customWidth="1"/>
    <col min="10411" max="10411" width="12.28515625" style="10" customWidth="1"/>
    <col min="10412" max="10412" width="0.7109375" style="10" customWidth="1"/>
    <col min="10413" max="10413" width="12.28515625" style="10" customWidth="1"/>
    <col min="10414" max="10414" width="0.7109375" style="10" customWidth="1"/>
    <col min="10415" max="10415" width="12.28515625" style="10" customWidth="1"/>
    <col min="10416" max="10416" width="0.7109375" style="10" customWidth="1"/>
    <col min="10417" max="10417" width="13.140625" style="10" customWidth="1"/>
    <col min="10418" max="10657" width="9.140625" style="10"/>
    <col min="10658" max="10663" width="1.7109375" style="10" customWidth="1"/>
    <col min="10664" max="10664" width="31.85546875" style="10" customWidth="1"/>
    <col min="10665" max="10665" width="8.28515625" style="10" customWidth="1"/>
    <col min="10666" max="10666" width="0.7109375" style="10" customWidth="1"/>
    <col min="10667" max="10667" width="12.28515625" style="10" customWidth="1"/>
    <col min="10668" max="10668" width="0.7109375" style="10" customWidth="1"/>
    <col min="10669" max="10669" width="12.28515625" style="10" customWidth="1"/>
    <col min="10670" max="10670" width="0.7109375" style="10" customWidth="1"/>
    <col min="10671" max="10671" width="12.28515625" style="10" customWidth="1"/>
    <col min="10672" max="10672" width="0.7109375" style="10" customWidth="1"/>
    <col min="10673" max="10673" width="13.140625" style="10" customWidth="1"/>
    <col min="10674" max="10913" width="9.140625" style="10"/>
    <col min="10914" max="10919" width="1.7109375" style="10" customWidth="1"/>
    <col min="10920" max="10920" width="31.85546875" style="10" customWidth="1"/>
    <col min="10921" max="10921" width="8.28515625" style="10" customWidth="1"/>
    <col min="10922" max="10922" width="0.7109375" style="10" customWidth="1"/>
    <col min="10923" max="10923" width="12.28515625" style="10" customWidth="1"/>
    <col min="10924" max="10924" width="0.7109375" style="10" customWidth="1"/>
    <col min="10925" max="10925" width="12.28515625" style="10" customWidth="1"/>
    <col min="10926" max="10926" width="0.7109375" style="10" customWidth="1"/>
    <col min="10927" max="10927" width="12.28515625" style="10" customWidth="1"/>
    <col min="10928" max="10928" width="0.7109375" style="10" customWidth="1"/>
    <col min="10929" max="10929" width="13.140625" style="10" customWidth="1"/>
    <col min="10930" max="11169" width="9.140625" style="10"/>
    <col min="11170" max="11175" width="1.7109375" style="10" customWidth="1"/>
    <col min="11176" max="11176" width="31.85546875" style="10" customWidth="1"/>
    <col min="11177" max="11177" width="8.28515625" style="10" customWidth="1"/>
    <col min="11178" max="11178" width="0.7109375" style="10" customWidth="1"/>
    <col min="11179" max="11179" width="12.28515625" style="10" customWidth="1"/>
    <col min="11180" max="11180" width="0.7109375" style="10" customWidth="1"/>
    <col min="11181" max="11181" width="12.28515625" style="10" customWidth="1"/>
    <col min="11182" max="11182" width="0.7109375" style="10" customWidth="1"/>
    <col min="11183" max="11183" width="12.28515625" style="10" customWidth="1"/>
    <col min="11184" max="11184" width="0.7109375" style="10" customWidth="1"/>
    <col min="11185" max="11185" width="13.140625" style="10" customWidth="1"/>
    <col min="11186" max="11425" width="9.140625" style="10"/>
    <col min="11426" max="11431" width="1.7109375" style="10" customWidth="1"/>
    <col min="11432" max="11432" width="31.85546875" style="10" customWidth="1"/>
    <col min="11433" max="11433" width="8.28515625" style="10" customWidth="1"/>
    <col min="11434" max="11434" width="0.7109375" style="10" customWidth="1"/>
    <col min="11435" max="11435" width="12.28515625" style="10" customWidth="1"/>
    <col min="11436" max="11436" width="0.7109375" style="10" customWidth="1"/>
    <col min="11437" max="11437" width="12.28515625" style="10" customWidth="1"/>
    <col min="11438" max="11438" width="0.7109375" style="10" customWidth="1"/>
    <col min="11439" max="11439" width="12.28515625" style="10" customWidth="1"/>
    <col min="11440" max="11440" width="0.7109375" style="10" customWidth="1"/>
    <col min="11441" max="11441" width="13.140625" style="10" customWidth="1"/>
    <col min="11442" max="11681" width="9.140625" style="10"/>
    <col min="11682" max="11687" width="1.7109375" style="10" customWidth="1"/>
    <col min="11688" max="11688" width="31.85546875" style="10" customWidth="1"/>
    <col min="11689" max="11689" width="8.28515625" style="10" customWidth="1"/>
    <col min="11690" max="11690" width="0.7109375" style="10" customWidth="1"/>
    <col min="11691" max="11691" width="12.28515625" style="10" customWidth="1"/>
    <col min="11692" max="11692" width="0.7109375" style="10" customWidth="1"/>
    <col min="11693" max="11693" width="12.28515625" style="10" customWidth="1"/>
    <col min="11694" max="11694" width="0.7109375" style="10" customWidth="1"/>
    <col min="11695" max="11695" width="12.28515625" style="10" customWidth="1"/>
    <col min="11696" max="11696" width="0.7109375" style="10" customWidth="1"/>
    <col min="11697" max="11697" width="13.140625" style="10" customWidth="1"/>
    <col min="11698" max="11937" width="9.140625" style="10"/>
    <col min="11938" max="11943" width="1.7109375" style="10" customWidth="1"/>
    <col min="11944" max="11944" width="31.85546875" style="10" customWidth="1"/>
    <col min="11945" max="11945" width="8.28515625" style="10" customWidth="1"/>
    <col min="11946" max="11946" width="0.7109375" style="10" customWidth="1"/>
    <col min="11947" max="11947" width="12.28515625" style="10" customWidth="1"/>
    <col min="11948" max="11948" width="0.7109375" style="10" customWidth="1"/>
    <col min="11949" max="11949" width="12.28515625" style="10" customWidth="1"/>
    <col min="11950" max="11950" width="0.7109375" style="10" customWidth="1"/>
    <col min="11951" max="11951" width="12.28515625" style="10" customWidth="1"/>
    <col min="11952" max="11952" width="0.7109375" style="10" customWidth="1"/>
    <col min="11953" max="11953" width="13.140625" style="10" customWidth="1"/>
    <col min="11954" max="12193" width="9.140625" style="10"/>
    <col min="12194" max="12199" width="1.7109375" style="10" customWidth="1"/>
    <col min="12200" max="12200" width="31.85546875" style="10" customWidth="1"/>
    <col min="12201" max="12201" width="8.28515625" style="10" customWidth="1"/>
    <col min="12202" max="12202" width="0.7109375" style="10" customWidth="1"/>
    <col min="12203" max="12203" width="12.28515625" style="10" customWidth="1"/>
    <col min="12204" max="12204" width="0.7109375" style="10" customWidth="1"/>
    <col min="12205" max="12205" width="12.28515625" style="10" customWidth="1"/>
    <col min="12206" max="12206" width="0.7109375" style="10" customWidth="1"/>
    <col min="12207" max="12207" width="12.28515625" style="10" customWidth="1"/>
    <col min="12208" max="12208" width="0.7109375" style="10" customWidth="1"/>
    <col min="12209" max="12209" width="13.140625" style="10" customWidth="1"/>
    <col min="12210" max="12449" width="9.140625" style="10"/>
    <col min="12450" max="12455" width="1.7109375" style="10" customWidth="1"/>
    <col min="12456" max="12456" width="31.85546875" style="10" customWidth="1"/>
    <col min="12457" max="12457" width="8.28515625" style="10" customWidth="1"/>
    <col min="12458" max="12458" width="0.7109375" style="10" customWidth="1"/>
    <col min="12459" max="12459" width="12.28515625" style="10" customWidth="1"/>
    <col min="12460" max="12460" width="0.7109375" style="10" customWidth="1"/>
    <col min="12461" max="12461" width="12.28515625" style="10" customWidth="1"/>
    <col min="12462" max="12462" width="0.7109375" style="10" customWidth="1"/>
    <col min="12463" max="12463" width="12.28515625" style="10" customWidth="1"/>
    <col min="12464" max="12464" width="0.7109375" style="10" customWidth="1"/>
    <col min="12465" max="12465" width="13.140625" style="10" customWidth="1"/>
    <col min="12466" max="12705" width="9.140625" style="10"/>
    <col min="12706" max="12711" width="1.7109375" style="10" customWidth="1"/>
    <col min="12712" max="12712" width="31.85546875" style="10" customWidth="1"/>
    <col min="12713" max="12713" width="8.28515625" style="10" customWidth="1"/>
    <col min="12714" max="12714" width="0.7109375" style="10" customWidth="1"/>
    <col min="12715" max="12715" width="12.28515625" style="10" customWidth="1"/>
    <col min="12716" max="12716" width="0.7109375" style="10" customWidth="1"/>
    <col min="12717" max="12717" width="12.28515625" style="10" customWidth="1"/>
    <col min="12718" max="12718" width="0.7109375" style="10" customWidth="1"/>
    <col min="12719" max="12719" width="12.28515625" style="10" customWidth="1"/>
    <col min="12720" max="12720" width="0.7109375" style="10" customWidth="1"/>
    <col min="12721" max="12721" width="13.140625" style="10" customWidth="1"/>
    <col min="12722" max="12961" width="9.140625" style="10"/>
    <col min="12962" max="12967" width="1.7109375" style="10" customWidth="1"/>
    <col min="12968" max="12968" width="31.85546875" style="10" customWidth="1"/>
    <col min="12969" max="12969" width="8.28515625" style="10" customWidth="1"/>
    <col min="12970" max="12970" width="0.7109375" style="10" customWidth="1"/>
    <col min="12971" max="12971" width="12.28515625" style="10" customWidth="1"/>
    <col min="12972" max="12972" width="0.7109375" style="10" customWidth="1"/>
    <col min="12973" max="12973" width="12.28515625" style="10" customWidth="1"/>
    <col min="12974" max="12974" width="0.7109375" style="10" customWidth="1"/>
    <col min="12975" max="12975" width="12.28515625" style="10" customWidth="1"/>
    <col min="12976" max="12976" width="0.7109375" style="10" customWidth="1"/>
    <col min="12977" max="12977" width="13.140625" style="10" customWidth="1"/>
    <col min="12978" max="13217" width="9.140625" style="10"/>
    <col min="13218" max="13223" width="1.7109375" style="10" customWidth="1"/>
    <col min="13224" max="13224" width="31.85546875" style="10" customWidth="1"/>
    <col min="13225" max="13225" width="8.28515625" style="10" customWidth="1"/>
    <col min="13226" max="13226" width="0.7109375" style="10" customWidth="1"/>
    <col min="13227" max="13227" width="12.28515625" style="10" customWidth="1"/>
    <col min="13228" max="13228" width="0.7109375" style="10" customWidth="1"/>
    <col min="13229" max="13229" width="12.28515625" style="10" customWidth="1"/>
    <col min="13230" max="13230" width="0.7109375" style="10" customWidth="1"/>
    <col min="13231" max="13231" width="12.28515625" style="10" customWidth="1"/>
    <col min="13232" max="13232" width="0.7109375" style="10" customWidth="1"/>
    <col min="13233" max="13233" width="13.140625" style="10" customWidth="1"/>
    <col min="13234" max="13473" width="9.140625" style="10"/>
    <col min="13474" max="13479" width="1.7109375" style="10" customWidth="1"/>
    <col min="13480" max="13480" width="31.85546875" style="10" customWidth="1"/>
    <col min="13481" max="13481" width="8.28515625" style="10" customWidth="1"/>
    <col min="13482" max="13482" width="0.7109375" style="10" customWidth="1"/>
    <col min="13483" max="13483" width="12.28515625" style="10" customWidth="1"/>
    <col min="13484" max="13484" width="0.7109375" style="10" customWidth="1"/>
    <col min="13485" max="13485" width="12.28515625" style="10" customWidth="1"/>
    <col min="13486" max="13486" width="0.7109375" style="10" customWidth="1"/>
    <col min="13487" max="13487" width="12.28515625" style="10" customWidth="1"/>
    <col min="13488" max="13488" width="0.7109375" style="10" customWidth="1"/>
    <col min="13489" max="13489" width="13.140625" style="10" customWidth="1"/>
    <col min="13490" max="13729" width="9.140625" style="10"/>
    <col min="13730" max="13735" width="1.7109375" style="10" customWidth="1"/>
    <col min="13736" max="13736" width="31.85546875" style="10" customWidth="1"/>
    <col min="13737" max="13737" width="8.28515625" style="10" customWidth="1"/>
    <col min="13738" max="13738" width="0.7109375" style="10" customWidth="1"/>
    <col min="13739" max="13739" width="12.28515625" style="10" customWidth="1"/>
    <col min="13740" max="13740" width="0.7109375" style="10" customWidth="1"/>
    <col min="13741" max="13741" width="12.28515625" style="10" customWidth="1"/>
    <col min="13742" max="13742" width="0.7109375" style="10" customWidth="1"/>
    <col min="13743" max="13743" width="12.28515625" style="10" customWidth="1"/>
    <col min="13744" max="13744" width="0.7109375" style="10" customWidth="1"/>
    <col min="13745" max="13745" width="13.140625" style="10" customWidth="1"/>
    <col min="13746" max="13985" width="9.140625" style="10"/>
    <col min="13986" max="13991" width="1.7109375" style="10" customWidth="1"/>
    <col min="13992" max="13992" width="31.85546875" style="10" customWidth="1"/>
    <col min="13993" max="13993" width="8.28515625" style="10" customWidth="1"/>
    <col min="13994" max="13994" width="0.7109375" style="10" customWidth="1"/>
    <col min="13995" max="13995" width="12.28515625" style="10" customWidth="1"/>
    <col min="13996" max="13996" width="0.7109375" style="10" customWidth="1"/>
    <col min="13997" max="13997" width="12.28515625" style="10" customWidth="1"/>
    <col min="13998" max="13998" width="0.7109375" style="10" customWidth="1"/>
    <col min="13999" max="13999" width="12.28515625" style="10" customWidth="1"/>
    <col min="14000" max="14000" width="0.7109375" style="10" customWidth="1"/>
    <col min="14001" max="14001" width="13.140625" style="10" customWidth="1"/>
    <col min="14002" max="14241" width="9.140625" style="10"/>
    <col min="14242" max="14247" width="1.7109375" style="10" customWidth="1"/>
    <col min="14248" max="14248" width="31.85546875" style="10" customWidth="1"/>
    <col min="14249" max="14249" width="8.28515625" style="10" customWidth="1"/>
    <col min="14250" max="14250" width="0.7109375" style="10" customWidth="1"/>
    <col min="14251" max="14251" width="12.28515625" style="10" customWidth="1"/>
    <col min="14252" max="14252" width="0.7109375" style="10" customWidth="1"/>
    <col min="14253" max="14253" width="12.28515625" style="10" customWidth="1"/>
    <col min="14254" max="14254" width="0.7109375" style="10" customWidth="1"/>
    <col min="14255" max="14255" width="12.28515625" style="10" customWidth="1"/>
    <col min="14256" max="14256" width="0.7109375" style="10" customWidth="1"/>
    <col min="14257" max="14257" width="13.140625" style="10" customWidth="1"/>
    <col min="14258" max="14497" width="9.140625" style="10"/>
    <col min="14498" max="14503" width="1.7109375" style="10" customWidth="1"/>
    <col min="14504" max="14504" width="31.85546875" style="10" customWidth="1"/>
    <col min="14505" max="14505" width="8.28515625" style="10" customWidth="1"/>
    <col min="14506" max="14506" width="0.7109375" style="10" customWidth="1"/>
    <col min="14507" max="14507" width="12.28515625" style="10" customWidth="1"/>
    <col min="14508" max="14508" width="0.7109375" style="10" customWidth="1"/>
    <col min="14509" max="14509" width="12.28515625" style="10" customWidth="1"/>
    <col min="14510" max="14510" width="0.7109375" style="10" customWidth="1"/>
    <col min="14511" max="14511" width="12.28515625" style="10" customWidth="1"/>
    <col min="14512" max="14512" width="0.7109375" style="10" customWidth="1"/>
    <col min="14513" max="14513" width="13.140625" style="10" customWidth="1"/>
    <col min="14514" max="14753" width="9.140625" style="10"/>
    <col min="14754" max="14759" width="1.7109375" style="10" customWidth="1"/>
    <col min="14760" max="14760" width="31.85546875" style="10" customWidth="1"/>
    <col min="14761" max="14761" width="8.28515625" style="10" customWidth="1"/>
    <col min="14762" max="14762" width="0.7109375" style="10" customWidth="1"/>
    <col min="14763" max="14763" width="12.28515625" style="10" customWidth="1"/>
    <col min="14764" max="14764" width="0.7109375" style="10" customWidth="1"/>
    <col min="14765" max="14765" width="12.28515625" style="10" customWidth="1"/>
    <col min="14766" max="14766" width="0.7109375" style="10" customWidth="1"/>
    <col min="14767" max="14767" width="12.28515625" style="10" customWidth="1"/>
    <col min="14768" max="14768" width="0.7109375" style="10" customWidth="1"/>
    <col min="14769" max="14769" width="13.140625" style="10" customWidth="1"/>
    <col min="14770" max="15009" width="9.140625" style="10"/>
    <col min="15010" max="15015" width="1.7109375" style="10" customWidth="1"/>
    <col min="15016" max="15016" width="31.85546875" style="10" customWidth="1"/>
    <col min="15017" max="15017" width="8.28515625" style="10" customWidth="1"/>
    <col min="15018" max="15018" width="0.7109375" style="10" customWidth="1"/>
    <col min="15019" max="15019" width="12.28515625" style="10" customWidth="1"/>
    <col min="15020" max="15020" width="0.7109375" style="10" customWidth="1"/>
    <col min="15021" max="15021" width="12.28515625" style="10" customWidth="1"/>
    <col min="15022" max="15022" width="0.7109375" style="10" customWidth="1"/>
    <col min="15023" max="15023" width="12.28515625" style="10" customWidth="1"/>
    <col min="15024" max="15024" width="0.7109375" style="10" customWidth="1"/>
    <col min="15025" max="15025" width="13.140625" style="10" customWidth="1"/>
    <col min="15026" max="15265" width="9.140625" style="10"/>
    <col min="15266" max="15271" width="1.7109375" style="10" customWidth="1"/>
    <col min="15272" max="15272" width="31.85546875" style="10" customWidth="1"/>
    <col min="15273" max="15273" width="8.28515625" style="10" customWidth="1"/>
    <col min="15274" max="15274" width="0.7109375" style="10" customWidth="1"/>
    <col min="15275" max="15275" width="12.28515625" style="10" customWidth="1"/>
    <col min="15276" max="15276" width="0.7109375" style="10" customWidth="1"/>
    <col min="15277" max="15277" width="12.28515625" style="10" customWidth="1"/>
    <col min="15278" max="15278" width="0.7109375" style="10" customWidth="1"/>
    <col min="15279" max="15279" width="12.28515625" style="10" customWidth="1"/>
    <col min="15280" max="15280" width="0.7109375" style="10" customWidth="1"/>
    <col min="15281" max="15281" width="13.140625" style="10" customWidth="1"/>
    <col min="15282" max="15521" width="9.140625" style="10"/>
    <col min="15522" max="15527" width="1.7109375" style="10" customWidth="1"/>
    <col min="15528" max="15528" width="31.85546875" style="10" customWidth="1"/>
    <col min="15529" max="15529" width="8.28515625" style="10" customWidth="1"/>
    <col min="15530" max="15530" width="0.7109375" style="10" customWidth="1"/>
    <col min="15531" max="15531" width="12.28515625" style="10" customWidth="1"/>
    <col min="15532" max="15532" width="0.7109375" style="10" customWidth="1"/>
    <col min="15533" max="15533" width="12.28515625" style="10" customWidth="1"/>
    <col min="15534" max="15534" width="0.7109375" style="10" customWidth="1"/>
    <col min="15535" max="15535" width="12.28515625" style="10" customWidth="1"/>
    <col min="15536" max="15536" width="0.7109375" style="10" customWidth="1"/>
    <col min="15537" max="15537" width="13.140625" style="10" customWidth="1"/>
    <col min="15538" max="15777" width="9.140625" style="10"/>
    <col min="15778" max="15783" width="1.7109375" style="10" customWidth="1"/>
    <col min="15784" max="15784" width="31.85546875" style="10" customWidth="1"/>
    <col min="15785" max="15785" width="8.28515625" style="10" customWidth="1"/>
    <col min="15786" max="15786" width="0.7109375" style="10" customWidth="1"/>
    <col min="15787" max="15787" width="12.28515625" style="10" customWidth="1"/>
    <col min="15788" max="15788" width="0.7109375" style="10" customWidth="1"/>
    <col min="15789" max="15789" width="12.28515625" style="10" customWidth="1"/>
    <col min="15790" max="15790" width="0.7109375" style="10" customWidth="1"/>
    <col min="15791" max="15791" width="12.28515625" style="10" customWidth="1"/>
    <col min="15792" max="15792" width="0.7109375" style="10" customWidth="1"/>
    <col min="15793" max="15793" width="13.140625" style="10" customWidth="1"/>
    <col min="15794" max="16033" width="9.140625" style="10"/>
    <col min="16034" max="16039" width="1.7109375" style="10" customWidth="1"/>
    <col min="16040" max="16040" width="31.85546875" style="10" customWidth="1"/>
    <col min="16041" max="16041" width="8.28515625" style="10" customWidth="1"/>
    <col min="16042" max="16042" width="0.7109375" style="10" customWidth="1"/>
    <col min="16043" max="16043" width="12.28515625" style="10" customWidth="1"/>
    <col min="16044" max="16044" width="0.7109375" style="10" customWidth="1"/>
    <col min="16045" max="16045" width="12.28515625" style="10" customWidth="1"/>
    <col min="16046" max="16046" width="0.7109375" style="10" customWidth="1"/>
    <col min="16047" max="16047" width="12.28515625" style="10" customWidth="1"/>
    <col min="16048" max="16048" width="0.7109375" style="10" customWidth="1"/>
    <col min="16049" max="16049" width="13.140625" style="10" customWidth="1"/>
    <col min="16050" max="16289" width="9.140625" style="10"/>
    <col min="16290" max="16296" width="9.140625" style="10" customWidth="1"/>
    <col min="16297" max="16311" width="9.140625" style="10"/>
    <col min="16312" max="16359" width="9.140625" style="10" customWidth="1"/>
    <col min="16360" max="16384" width="9.140625" style="10"/>
  </cols>
  <sheetData>
    <row r="1" spans="1:16" s="130" customFormat="1" ht="21.75" customHeight="1">
      <c r="A1" s="31" t="str">
        <f>'TH 2-4'!A1</f>
        <v>บริษัท โปรเอ็น คอร์ป จำกัด (มหาชน)</v>
      </c>
      <c r="B1" s="133"/>
      <c r="C1" s="133"/>
      <c r="D1" s="133"/>
      <c r="E1" s="133"/>
      <c r="F1" s="133"/>
      <c r="G1" s="133"/>
      <c r="H1" s="107"/>
      <c r="I1" s="107"/>
      <c r="J1" s="107"/>
      <c r="K1" s="107"/>
      <c r="L1" s="107"/>
      <c r="M1" s="107"/>
      <c r="N1" s="134"/>
      <c r="O1" s="135"/>
      <c r="P1" s="134"/>
    </row>
    <row r="2" spans="1:16" s="130" customFormat="1" ht="21.75" customHeight="1">
      <c r="A2" s="133" t="s">
        <v>82</v>
      </c>
      <c r="B2" s="133"/>
      <c r="C2" s="133"/>
      <c r="D2" s="133"/>
      <c r="E2" s="133"/>
      <c r="F2" s="133"/>
      <c r="G2" s="133"/>
      <c r="H2" s="107"/>
      <c r="I2" s="107"/>
      <c r="J2" s="107"/>
      <c r="K2" s="107"/>
      <c r="L2" s="107"/>
      <c r="M2" s="107"/>
      <c r="N2" s="134"/>
      <c r="O2" s="135"/>
      <c r="P2" s="134"/>
    </row>
    <row r="3" spans="1:16" s="130" customFormat="1" ht="21.75" customHeight="1">
      <c r="A3" s="136" t="s">
        <v>83</v>
      </c>
      <c r="B3" s="137"/>
      <c r="C3" s="137"/>
      <c r="D3" s="137"/>
      <c r="E3" s="137"/>
      <c r="F3" s="137"/>
      <c r="G3" s="137"/>
      <c r="H3" s="105"/>
      <c r="I3" s="105"/>
      <c r="J3" s="105"/>
      <c r="K3" s="105"/>
      <c r="L3" s="105"/>
      <c r="M3" s="105"/>
      <c r="N3" s="106"/>
      <c r="O3" s="138"/>
      <c r="P3" s="106"/>
    </row>
    <row r="4" spans="1:16" ht="9" customHeight="1">
      <c r="A4" s="15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8"/>
      <c r="O4" s="9"/>
      <c r="P4" s="8"/>
    </row>
    <row r="5" spans="1:16" ht="18" customHeight="1">
      <c r="A5" s="16"/>
      <c r="B5" s="16"/>
      <c r="C5" s="16"/>
      <c r="D5" s="16"/>
      <c r="E5" s="16"/>
      <c r="F5" s="16"/>
      <c r="G5" s="16"/>
      <c r="H5" s="17"/>
      <c r="I5" s="17"/>
      <c r="J5" s="325" t="s">
        <v>84</v>
      </c>
      <c r="K5" s="325"/>
      <c r="L5" s="325"/>
      <c r="M5" s="18"/>
      <c r="N5" s="325" t="s">
        <v>85</v>
      </c>
      <c r="O5" s="325"/>
      <c r="P5" s="325"/>
    </row>
    <row r="6" spans="1:16" ht="18" customHeight="1">
      <c r="A6" s="16"/>
      <c r="B6" s="16"/>
      <c r="C6" s="16"/>
      <c r="D6" s="16"/>
      <c r="E6" s="16"/>
      <c r="F6" s="16"/>
      <c r="G6" s="16"/>
      <c r="H6" s="17"/>
      <c r="I6" s="17"/>
      <c r="J6" s="19" t="s">
        <v>7</v>
      </c>
      <c r="K6" s="18"/>
      <c r="L6" s="19" t="s">
        <v>7</v>
      </c>
      <c r="M6" s="18"/>
      <c r="N6" s="19" t="s">
        <v>7</v>
      </c>
      <c r="O6" s="18"/>
      <c r="P6" s="19" t="s">
        <v>7</v>
      </c>
    </row>
    <row r="7" spans="1:16" s="130" customFormat="1" ht="18" customHeight="1">
      <c r="A7" s="133"/>
      <c r="B7" s="133"/>
      <c r="C7" s="133"/>
      <c r="D7" s="133"/>
      <c r="E7" s="133"/>
      <c r="F7" s="133"/>
      <c r="G7" s="133"/>
      <c r="H7" s="17"/>
      <c r="I7" s="107"/>
      <c r="J7" s="102" t="s">
        <v>9</v>
      </c>
      <c r="K7" s="104"/>
      <c r="L7" s="102" t="s">
        <v>10</v>
      </c>
      <c r="M7" s="101"/>
      <c r="N7" s="102" t="s">
        <v>9</v>
      </c>
      <c r="O7" s="104"/>
      <c r="P7" s="102" t="s">
        <v>10</v>
      </c>
    </row>
    <row r="8" spans="1:16" s="130" customFormat="1" ht="18" customHeight="1">
      <c r="A8" s="133"/>
      <c r="B8" s="133"/>
      <c r="C8" s="133"/>
      <c r="D8" s="133"/>
      <c r="E8" s="133"/>
      <c r="F8" s="133"/>
      <c r="G8" s="133"/>
      <c r="H8" s="17"/>
      <c r="I8" s="107"/>
      <c r="J8" s="106" t="s">
        <v>12</v>
      </c>
      <c r="K8" s="107"/>
      <c r="L8" s="106" t="s">
        <v>12</v>
      </c>
      <c r="M8" s="134"/>
      <c r="N8" s="106" t="s">
        <v>12</v>
      </c>
      <c r="O8" s="134"/>
      <c r="P8" s="106" t="s">
        <v>12</v>
      </c>
    </row>
    <row r="9" spans="1:16" ht="18" customHeight="1">
      <c r="A9" s="6" t="s">
        <v>86</v>
      </c>
      <c r="B9" s="6"/>
      <c r="C9" s="6"/>
      <c r="D9" s="6"/>
      <c r="E9" s="6"/>
      <c r="F9" s="6"/>
      <c r="G9" s="6"/>
      <c r="H9" s="7"/>
      <c r="I9" s="7"/>
      <c r="J9" s="207"/>
      <c r="K9" s="7"/>
      <c r="L9" s="7"/>
      <c r="M9" s="7"/>
      <c r="N9" s="220"/>
      <c r="O9" s="20"/>
      <c r="P9" s="8"/>
    </row>
    <row r="10" spans="1:16" ht="5.0999999999999996" customHeight="1">
      <c r="J10" s="208"/>
      <c r="L10" s="139"/>
      <c r="N10" s="208"/>
      <c r="O10" s="140"/>
      <c r="P10" s="139"/>
    </row>
    <row r="11" spans="1:16" ht="18" customHeight="1">
      <c r="A11" s="10" t="s">
        <v>87</v>
      </c>
      <c r="J11" s="209">
        <v>78701348</v>
      </c>
      <c r="L11" s="22">
        <v>123835230</v>
      </c>
      <c r="N11" s="209">
        <v>78701348</v>
      </c>
      <c r="O11" s="21"/>
      <c r="P11" s="22">
        <v>123845823</v>
      </c>
    </row>
    <row r="12" spans="1:16" ht="18" customHeight="1">
      <c r="A12" s="10" t="s">
        <v>88</v>
      </c>
      <c r="J12" s="209">
        <v>73189562</v>
      </c>
      <c r="L12" s="22">
        <v>98938595</v>
      </c>
      <c r="N12" s="209">
        <v>72127058</v>
      </c>
      <c r="O12" s="21"/>
      <c r="P12" s="22">
        <v>98096054</v>
      </c>
    </row>
    <row r="13" spans="1:16" ht="18" customHeight="1">
      <c r="A13" s="10" t="s">
        <v>89</v>
      </c>
      <c r="J13" s="210">
        <v>157824514</v>
      </c>
      <c r="L13" s="141">
        <v>25454278</v>
      </c>
      <c r="N13" s="210">
        <v>124187479</v>
      </c>
      <c r="O13" s="21"/>
      <c r="P13" s="141">
        <v>25454278</v>
      </c>
    </row>
    <row r="14" spans="1:16" ht="5.0999999999999996" customHeight="1">
      <c r="J14" s="208"/>
      <c r="L14" s="139"/>
      <c r="N14" s="208"/>
      <c r="O14" s="140"/>
      <c r="P14" s="139"/>
    </row>
    <row r="15" spans="1:16" ht="18" customHeight="1">
      <c r="A15" s="6" t="s">
        <v>90</v>
      </c>
      <c r="B15" s="6"/>
      <c r="C15" s="6"/>
      <c r="D15" s="6"/>
      <c r="E15" s="6"/>
      <c r="F15" s="6"/>
      <c r="G15" s="6"/>
      <c r="H15" s="7"/>
      <c r="I15" s="7"/>
      <c r="J15" s="211">
        <f>SUM(J11:J14)</f>
        <v>309715424</v>
      </c>
      <c r="K15" s="7"/>
      <c r="L15" s="23">
        <f>SUM(L11:L14)</f>
        <v>248228103</v>
      </c>
      <c r="M15" s="7"/>
      <c r="N15" s="211">
        <f>SUM(N11:N14)</f>
        <v>275015885</v>
      </c>
      <c r="O15" s="24"/>
      <c r="P15" s="23">
        <f>SUM(P11:P14)</f>
        <v>247396155</v>
      </c>
    </row>
    <row r="16" spans="1:16" ht="6" customHeight="1">
      <c r="J16" s="208"/>
      <c r="L16" s="139"/>
      <c r="N16" s="208"/>
      <c r="O16" s="140"/>
      <c r="P16" s="139"/>
    </row>
    <row r="17" spans="1:16" ht="18" customHeight="1">
      <c r="A17" s="6" t="s">
        <v>91</v>
      </c>
      <c r="B17" s="6"/>
      <c r="C17" s="6"/>
      <c r="D17" s="6"/>
      <c r="E17" s="6"/>
      <c r="F17" s="6"/>
      <c r="G17" s="6"/>
      <c r="H17" s="7"/>
      <c r="I17" s="7"/>
      <c r="J17" s="212"/>
      <c r="K17" s="7"/>
      <c r="L17" s="25"/>
      <c r="M17" s="7"/>
      <c r="N17" s="212"/>
      <c r="O17" s="24"/>
    </row>
    <row r="18" spans="1:16" ht="5.0999999999999996" customHeight="1">
      <c r="J18" s="208"/>
      <c r="L18" s="139"/>
      <c r="N18" s="208"/>
      <c r="O18" s="140"/>
      <c r="P18" s="139"/>
    </row>
    <row r="19" spans="1:16" ht="18" customHeight="1">
      <c r="A19" s="10" t="s">
        <v>92</v>
      </c>
      <c r="J19" s="209">
        <v>-75165311</v>
      </c>
      <c r="L19" s="22">
        <v>-113982835</v>
      </c>
      <c r="N19" s="209">
        <v>-75165311</v>
      </c>
      <c r="O19" s="21"/>
      <c r="P19" s="22">
        <v>-113982835</v>
      </c>
    </row>
    <row r="20" spans="1:16" ht="18" customHeight="1">
      <c r="A20" s="10" t="s">
        <v>93</v>
      </c>
      <c r="J20" s="209">
        <v>-51939605</v>
      </c>
      <c r="L20" s="22">
        <v>-67591047</v>
      </c>
      <c r="N20" s="209">
        <v>-51865657</v>
      </c>
      <c r="O20" s="21"/>
      <c r="P20" s="22">
        <v>-67642460</v>
      </c>
    </row>
    <row r="21" spans="1:16" ht="18" customHeight="1">
      <c r="A21" s="10" t="s">
        <v>94</v>
      </c>
      <c r="J21" s="210">
        <v>-134091903</v>
      </c>
      <c r="L21" s="141">
        <v>-25226514</v>
      </c>
      <c r="N21" s="210">
        <v>-106828270</v>
      </c>
      <c r="O21" s="21"/>
      <c r="P21" s="141">
        <v>-24874559</v>
      </c>
    </row>
    <row r="22" spans="1:16" ht="5.0999999999999996" customHeight="1">
      <c r="J22" s="208"/>
      <c r="L22" s="139"/>
      <c r="N22" s="208"/>
      <c r="O22" s="140"/>
      <c r="P22" s="139"/>
    </row>
    <row r="23" spans="1:16" ht="18" customHeight="1">
      <c r="A23" s="6" t="s">
        <v>95</v>
      </c>
      <c r="B23" s="6"/>
      <c r="C23" s="6"/>
      <c r="D23" s="6"/>
      <c r="E23" s="6"/>
      <c r="F23" s="6"/>
      <c r="G23" s="6"/>
      <c r="H23" s="7"/>
      <c r="I23" s="7"/>
      <c r="J23" s="211">
        <f>SUM(J19:J22)</f>
        <v>-261196819</v>
      </c>
      <c r="K23" s="7"/>
      <c r="L23" s="23">
        <f>SUM(L19:L22)</f>
        <v>-206800396</v>
      </c>
      <c r="M23" s="7"/>
      <c r="N23" s="211">
        <f>SUM(N19:N22)</f>
        <v>-233859238</v>
      </c>
      <c r="O23" s="24"/>
      <c r="P23" s="23">
        <f>SUM(P19:P22)</f>
        <v>-206499854</v>
      </c>
    </row>
    <row r="24" spans="1:16" ht="6" customHeight="1">
      <c r="J24" s="208"/>
      <c r="L24" s="139"/>
      <c r="N24" s="208"/>
      <c r="O24" s="140"/>
      <c r="P24" s="139"/>
    </row>
    <row r="25" spans="1:16" ht="18" customHeight="1">
      <c r="A25" s="6" t="s">
        <v>96</v>
      </c>
      <c r="B25" s="6"/>
      <c r="C25" s="6"/>
      <c r="D25" s="6"/>
      <c r="E25" s="6"/>
      <c r="F25" s="6"/>
      <c r="G25" s="6"/>
      <c r="H25" s="7"/>
      <c r="I25" s="7"/>
      <c r="J25" s="212">
        <f>SUM(J15+J23)</f>
        <v>48518605</v>
      </c>
      <c r="K25" s="7"/>
      <c r="L25" s="25">
        <f>SUM(L15+L23)</f>
        <v>41427707</v>
      </c>
      <c r="M25" s="7"/>
      <c r="N25" s="212">
        <f>SUM(N15+N23)</f>
        <v>41156647</v>
      </c>
      <c r="O25" s="24"/>
      <c r="P25" s="25">
        <f>SUM(P15+P23)</f>
        <v>40896301</v>
      </c>
    </row>
    <row r="26" spans="1:16" ht="18" customHeight="1">
      <c r="A26" s="10" t="s">
        <v>97</v>
      </c>
      <c r="B26" s="6"/>
      <c r="J26" s="212">
        <v>436800</v>
      </c>
      <c r="L26" s="25">
        <v>1329413</v>
      </c>
      <c r="N26" s="212">
        <v>3394238</v>
      </c>
      <c r="O26" s="21"/>
      <c r="P26" s="25">
        <v>3801779</v>
      </c>
    </row>
    <row r="27" spans="1:16" ht="18" customHeight="1">
      <c r="A27" s="27" t="s">
        <v>98</v>
      </c>
      <c r="J27" s="212">
        <v>-5865381</v>
      </c>
      <c r="L27" s="25">
        <v>-4110832</v>
      </c>
      <c r="N27" s="212">
        <v>-6039699</v>
      </c>
      <c r="O27" s="21"/>
      <c r="P27" s="25">
        <v>-4098981</v>
      </c>
    </row>
    <row r="28" spans="1:16" ht="18" customHeight="1">
      <c r="A28" s="27" t="s">
        <v>99</v>
      </c>
      <c r="J28" s="212">
        <v>-25666871</v>
      </c>
      <c r="L28" s="255">
        <v>-24055609</v>
      </c>
      <c r="N28" s="212">
        <v>-24824062</v>
      </c>
      <c r="O28" s="21"/>
      <c r="P28" s="25">
        <v>-22919508</v>
      </c>
    </row>
    <row r="29" spans="1:16" ht="18" customHeight="1">
      <c r="A29" s="10" t="s">
        <v>100</v>
      </c>
      <c r="B29" s="6"/>
      <c r="C29" s="6"/>
      <c r="J29" s="211">
        <v>-9153430</v>
      </c>
      <c r="L29" s="23">
        <v>-2530572</v>
      </c>
      <c r="N29" s="211">
        <v>-9104770</v>
      </c>
      <c r="O29" s="21"/>
      <c r="P29" s="23">
        <v>-2448216</v>
      </c>
    </row>
    <row r="30" spans="1:16" ht="5.0999999999999996" customHeight="1">
      <c r="J30" s="213"/>
      <c r="L30" s="26"/>
      <c r="M30" s="28"/>
      <c r="N30" s="213"/>
      <c r="O30" s="22"/>
      <c r="P30" s="26"/>
    </row>
    <row r="31" spans="1:16" ht="18" customHeight="1">
      <c r="A31" s="6" t="s">
        <v>101</v>
      </c>
      <c r="J31" s="212">
        <v>8269723</v>
      </c>
      <c r="L31" s="25">
        <f>SUM(L25:L30)</f>
        <v>12060107</v>
      </c>
      <c r="N31" s="212">
        <v>4582354</v>
      </c>
      <c r="O31" s="24"/>
      <c r="P31" s="25">
        <f>SUM(P25:P30)</f>
        <v>15231375</v>
      </c>
    </row>
    <row r="32" spans="1:16" ht="18" customHeight="1">
      <c r="A32" s="10" t="s">
        <v>102</v>
      </c>
      <c r="G32" s="27"/>
      <c r="J32" s="211">
        <v>6212699</v>
      </c>
      <c r="L32" s="23">
        <v>-881867</v>
      </c>
      <c r="N32" s="211">
        <v>-832379</v>
      </c>
      <c r="O32" s="21"/>
      <c r="P32" s="23">
        <v>-872745</v>
      </c>
    </row>
    <row r="33" spans="1:16" ht="5.0999999999999996" customHeight="1">
      <c r="B33" s="6"/>
      <c r="J33" s="212"/>
      <c r="L33" s="25"/>
      <c r="N33" s="212"/>
      <c r="O33" s="24"/>
    </row>
    <row r="34" spans="1:16" ht="18" customHeight="1">
      <c r="A34" s="6" t="s">
        <v>103</v>
      </c>
      <c r="B34" s="6"/>
      <c r="J34" s="212">
        <f>SUM(J31:J33)</f>
        <v>14482422</v>
      </c>
      <c r="L34" s="25">
        <f>SUM(L31:L33)</f>
        <v>11178240</v>
      </c>
      <c r="N34" s="212">
        <f>SUM(N31:N33)</f>
        <v>3749975</v>
      </c>
      <c r="O34" s="24"/>
      <c r="P34" s="25">
        <f>SUM(P31:P33)</f>
        <v>14358630</v>
      </c>
    </row>
    <row r="35" spans="1:16" ht="6" customHeight="1">
      <c r="B35" s="6"/>
      <c r="J35" s="212"/>
      <c r="L35" s="25"/>
      <c r="N35" s="212"/>
      <c r="O35" s="24"/>
    </row>
    <row r="36" spans="1:16" ht="18" customHeight="1">
      <c r="A36" s="10" t="s">
        <v>104</v>
      </c>
      <c r="B36" s="6"/>
      <c r="J36" s="211" t="s">
        <v>105</v>
      </c>
      <c r="K36" s="143"/>
      <c r="L36" s="23" t="s">
        <v>105</v>
      </c>
      <c r="M36" s="143"/>
      <c r="N36" s="211" t="s">
        <v>105</v>
      </c>
      <c r="O36" s="144"/>
      <c r="P36" s="23" t="s">
        <v>105</v>
      </c>
    </row>
    <row r="37" spans="1:16" ht="5.0999999999999996" customHeight="1">
      <c r="B37" s="6"/>
      <c r="J37" s="214"/>
      <c r="K37" s="143"/>
      <c r="L37" s="251"/>
      <c r="M37" s="249"/>
      <c r="N37" s="214"/>
      <c r="O37" s="250"/>
      <c r="P37" s="251"/>
    </row>
    <row r="38" spans="1:16" ht="18" customHeight="1" thickBot="1">
      <c r="A38" s="6" t="s">
        <v>106</v>
      </c>
      <c r="J38" s="215">
        <f>SUM(J34:J36)</f>
        <v>14482422</v>
      </c>
      <c r="L38" s="252">
        <f>SUM(L34:L36)</f>
        <v>11178240</v>
      </c>
      <c r="M38" s="253"/>
      <c r="N38" s="215">
        <f>SUM(N34:N36)</f>
        <v>3749975</v>
      </c>
      <c r="O38" s="254"/>
      <c r="P38" s="252">
        <f>SUM(P34:P36)</f>
        <v>14358630</v>
      </c>
    </row>
    <row r="39" spans="1:16" ht="6" customHeight="1" thickTop="1">
      <c r="A39" s="27"/>
      <c r="J39" s="212"/>
      <c r="L39" s="255"/>
      <c r="M39" s="253"/>
      <c r="N39" s="212"/>
      <c r="O39" s="256"/>
      <c r="P39" s="255"/>
    </row>
    <row r="40" spans="1:16" s="130" customFormat="1" ht="18" customHeight="1">
      <c r="A40" s="145" t="s">
        <v>107</v>
      </c>
      <c r="H40" s="146"/>
      <c r="I40" s="146"/>
      <c r="J40" s="216"/>
      <c r="K40" s="146"/>
      <c r="L40" s="257"/>
      <c r="M40" s="258"/>
      <c r="N40" s="216"/>
      <c r="O40" s="259"/>
      <c r="P40" s="257"/>
    </row>
    <row r="41" spans="1:16" ht="18" customHeight="1">
      <c r="A41" s="27" t="s">
        <v>108</v>
      </c>
      <c r="J41" s="212">
        <v>14480344</v>
      </c>
      <c r="L41" s="255">
        <v>11176938</v>
      </c>
      <c r="M41" s="253"/>
      <c r="N41" s="212">
        <v>3749975</v>
      </c>
      <c r="O41" s="253"/>
      <c r="P41" s="255">
        <v>14358630</v>
      </c>
    </row>
    <row r="42" spans="1:16" ht="18" customHeight="1">
      <c r="A42" s="27" t="s">
        <v>109</v>
      </c>
      <c r="J42" s="211">
        <v>2078</v>
      </c>
      <c r="L42" s="248">
        <v>1302</v>
      </c>
      <c r="M42" s="253"/>
      <c r="N42" s="211">
        <v>0</v>
      </c>
      <c r="O42" s="253"/>
      <c r="P42" s="248">
        <v>0</v>
      </c>
    </row>
    <row r="43" spans="1:16" ht="5.0999999999999996" customHeight="1">
      <c r="J43" s="208"/>
      <c r="L43" s="260"/>
      <c r="M43" s="253"/>
      <c r="N43" s="208"/>
      <c r="O43" s="253"/>
      <c r="P43" s="260"/>
    </row>
    <row r="44" spans="1:16" ht="18" customHeight="1" thickBot="1">
      <c r="A44" s="27"/>
      <c r="J44" s="215">
        <f>SUM(J41:J43)</f>
        <v>14482422</v>
      </c>
      <c r="L44" s="252">
        <f>SUM(L41:L43)</f>
        <v>11178240</v>
      </c>
      <c r="M44" s="253"/>
      <c r="N44" s="215">
        <f>SUM(N41:N43)</f>
        <v>3749975</v>
      </c>
      <c r="O44" s="253"/>
      <c r="P44" s="252">
        <f>SUM(P41:P43)</f>
        <v>14358630</v>
      </c>
    </row>
    <row r="45" spans="1:16" ht="6" customHeight="1" thickTop="1">
      <c r="A45" s="27"/>
      <c r="J45" s="212"/>
      <c r="L45" s="255"/>
      <c r="M45" s="253"/>
      <c r="N45" s="212"/>
      <c r="O45" s="256"/>
      <c r="P45" s="255"/>
    </row>
    <row r="46" spans="1:16" s="130" customFormat="1" ht="18" customHeight="1">
      <c r="A46" s="133" t="s">
        <v>110</v>
      </c>
      <c r="H46" s="146"/>
      <c r="I46" s="146"/>
      <c r="J46" s="217"/>
      <c r="K46" s="146"/>
      <c r="L46" s="261"/>
      <c r="M46" s="258"/>
      <c r="N46" s="217"/>
      <c r="O46" s="262"/>
      <c r="P46" s="261"/>
    </row>
    <row r="47" spans="1:16" ht="18" customHeight="1">
      <c r="A47" s="10" t="s">
        <v>108</v>
      </c>
      <c r="J47" s="213">
        <v>14480344</v>
      </c>
      <c r="K47" s="26"/>
      <c r="L47" s="263">
        <v>11176938</v>
      </c>
      <c r="M47" s="263"/>
      <c r="N47" s="213">
        <v>3749975</v>
      </c>
      <c r="O47" s="263"/>
      <c r="P47" s="263">
        <v>14358630</v>
      </c>
    </row>
    <row r="48" spans="1:16" ht="18" customHeight="1">
      <c r="A48" s="10" t="s">
        <v>109</v>
      </c>
      <c r="J48" s="218">
        <v>2078</v>
      </c>
      <c r="L48" s="152">
        <v>1302</v>
      </c>
      <c r="N48" s="218">
        <v>0</v>
      </c>
      <c r="O48" s="28"/>
      <c r="P48" s="152">
        <v>0</v>
      </c>
    </row>
    <row r="49" spans="1:16" ht="5.0999999999999996" customHeight="1">
      <c r="J49" s="208"/>
      <c r="L49" s="139"/>
      <c r="N49" s="208"/>
      <c r="O49" s="140"/>
      <c r="P49" s="139"/>
    </row>
    <row r="50" spans="1:16" ht="18" customHeight="1" thickBot="1">
      <c r="A50" s="27"/>
      <c r="J50" s="215">
        <f>SUM(J47:J49)</f>
        <v>14482422</v>
      </c>
      <c r="L50" s="149">
        <f>SUM(L47:L49)</f>
        <v>11178240</v>
      </c>
      <c r="N50" s="215">
        <f>SUM(N47:N49)</f>
        <v>3749975</v>
      </c>
      <c r="O50" s="24"/>
      <c r="P50" s="149">
        <f>SUM(P47:P49)</f>
        <v>14358630</v>
      </c>
    </row>
    <row r="51" spans="1:16" ht="6" customHeight="1" thickTop="1">
      <c r="J51" s="213"/>
      <c r="L51" s="26"/>
      <c r="M51" s="28"/>
      <c r="N51" s="213"/>
      <c r="O51" s="22"/>
      <c r="P51" s="26"/>
    </row>
    <row r="52" spans="1:16" ht="18" customHeight="1">
      <c r="A52" s="6" t="s">
        <v>111</v>
      </c>
      <c r="J52" s="208"/>
      <c r="L52" s="139"/>
      <c r="N52" s="208"/>
      <c r="O52" s="140"/>
      <c r="P52" s="139"/>
    </row>
    <row r="53" spans="1:16" ht="5.0999999999999996" customHeight="1">
      <c r="J53" s="208"/>
      <c r="L53" s="139"/>
      <c r="N53" s="208"/>
      <c r="O53" s="140"/>
      <c r="P53" s="139"/>
    </row>
    <row r="54" spans="1:16" ht="18" customHeight="1" thickBot="1">
      <c r="A54" s="10" t="s">
        <v>112</v>
      </c>
      <c r="J54" s="219">
        <v>4.5823873417721518E-2</v>
      </c>
      <c r="K54" s="274"/>
      <c r="L54" s="153">
        <v>3.8228270288647719E-2</v>
      </c>
      <c r="M54" s="274"/>
      <c r="N54" s="219">
        <v>1.0751034810126582E-2</v>
      </c>
      <c r="O54" s="275"/>
      <c r="P54" s="153">
        <v>4.9110551442146835E-2</v>
      </c>
    </row>
    <row r="55" spans="1:16" ht="6" customHeight="1" thickTop="1">
      <c r="J55" s="269"/>
      <c r="K55" s="274"/>
      <c r="L55" s="270"/>
      <c r="M55" s="274"/>
      <c r="N55" s="269"/>
      <c r="O55" s="275"/>
      <c r="P55" s="270"/>
    </row>
    <row r="56" spans="1:16" ht="18" customHeight="1" thickBot="1">
      <c r="A56" s="10" t="s">
        <v>113</v>
      </c>
      <c r="J56" s="219">
        <v>4.2897501947020404E-2</v>
      </c>
      <c r="K56" s="274"/>
      <c r="L56" s="153">
        <v>3.8228270239795539E-2</v>
      </c>
      <c r="M56" s="274"/>
      <c r="N56" s="219">
        <v>7.1751486443750664E-3</v>
      </c>
      <c r="O56" s="275"/>
      <c r="P56" s="153">
        <v>4.9110551379388113E-2</v>
      </c>
    </row>
    <row r="57" spans="1:16" ht="10.5" customHeight="1" thickTop="1">
      <c r="J57" s="139"/>
      <c r="K57" s="154"/>
      <c r="L57" s="139"/>
      <c r="M57" s="154"/>
      <c r="N57" s="139"/>
      <c r="O57" s="140"/>
      <c r="P57" s="139"/>
    </row>
    <row r="58" spans="1:16" ht="18" customHeight="1">
      <c r="A58" s="245" t="s">
        <v>38</v>
      </c>
      <c r="J58" s="139"/>
      <c r="K58" s="154"/>
      <c r="L58" s="139"/>
      <c r="M58" s="154"/>
      <c r="N58" s="139"/>
      <c r="O58" s="140"/>
      <c r="P58" s="139"/>
    </row>
    <row r="59" spans="1:16" ht="7.5" customHeight="1">
      <c r="A59" s="245"/>
      <c r="J59" s="139"/>
      <c r="K59" s="154"/>
      <c r="L59" s="139"/>
      <c r="M59" s="154"/>
      <c r="N59" s="139"/>
      <c r="O59" s="140"/>
      <c r="P59" s="139"/>
    </row>
    <row r="60" spans="1:16" ht="21.95" customHeight="1">
      <c r="A60" s="177" t="str">
        <f>'TH 2-4'!A139</f>
        <v>หมายเหตุประกอบงบการเงินรวมและงบการเงินเฉพาะกิจการเป็นส่วนหนึ่งของงบการเงินนี้</v>
      </c>
      <c r="B60" s="30"/>
      <c r="C60" s="30"/>
      <c r="D60" s="30"/>
      <c r="E60" s="30"/>
      <c r="F60" s="30"/>
      <c r="G60" s="30"/>
      <c r="H60" s="155"/>
      <c r="I60" s="155"/>
      <c r="J60" s="156"/>
      <c r="K60" s="155"/>
      <c r="L60" s="156"/>
      <c r="M60" s="155"/>
      <c r="N60" s="156"/>
      <c r="O60" s="157"/>
      <c r="P60" s="156"/>
    </row>
  </sheetData>
  <mergeCells count="2">
    <mergeCell ref="J5:L5"/>
    <mergeCell ref="N5:P5"/>
  </mergeCells>
  <pageMargins left="0.8" right="0.5" top="0.5" bottom="0.6" header="0.49" footer="0.4"/>
  <pageSetup paperSize="9" scale="91" firstPageNumber="5" fitToHeight="0" orientation="portrait" useFirstPageNumber="1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C2D5-D4DB-436A-81B5-70864081DC30}">
  <sheetPr>
    <tabColor theme="3" tint="0.39997558519241921"/>
  </sheetPr>
  <dimension ref="A1:P67"/>
  <sheetViews>
    <sheetView view="pageBreakPreview" topLeftCell="H49" zoomScale="85" zoomScaleNormal="115" zoomScaleSheetLayoutView="85" workbookViewId="0">
      <selection activeCell="J17" sqref="J17"/>
    </sheetView>
  </sheetViews>
  <sheetFormatPr defaultRowHeight="21.75" customHeight="1"/>
  <cols>
    <col min="1" max="6" width="1.7109375" style="10" customWidth="1"/>
    <col min="7" max="7" width="43" style="10" customWidth="1"/>
    <col min="8" max="8" width="8.28515625" style="21" customWidth="1"/>
    <col min="9" max="9" width="0.85546875" style="21" customWidth="1"/>
    <col min="10" max="10" width="12.7109375" style="21" customWidth="1"/>
    <col min="11" max="11" width="0.85546875" style="21" customWidth="1"/>
    <col min="12" max="12" width="12.7109375" style="21" customWidth="1"/>
    <col min="13" max="13" width="0.85546875" style="21" customWidth="1"/>
    <col min="14" max="14" width="12.7109375" style="25" customWidth="1"/>
    <col min="15" max="15" width="0.85546875" style="29" customWidth="1"/>
    <col min="16" max="16" width="12.7109375" style="25" customWidth="1"/>
    <col min="17" max="160" width="9.140625" style="10"/>
    <col min="161" max="166" width="1.7109375" style="10" customWidth="1"/>
    <col min="167" max="167" width="31.85546875" style="10" customWidth="1"/>
    <col min="168" max="168" width="8.28515625" style="10" customWidth="1"/>
    <col min="169" max="169" width="0.7109375" style="10" customWidth="1"/>
    <col min="170" max="170" width="12.28515625" style="10" customWidth="1"/>
    <col min="171" max="171" width="0.7109375" style="10" customWidth="1"/>
    <col min="172" max="172" width="12.28515625" style="10" customWidth="1"/>
    <col min="173" max="173" width="0.7109375" style="10" customWidth="1"/>
    <col min="174" max="174" width="12.28515625" style="10" customWidth="1"/>
    <col min="175" max="175" width="0.7109375" style="10" customWidth="1"/>
    <col min="176" max="176" width="13.140625" style="10" customWidth="1"/>
    <col min="177" max="416" width="9.140625" style="10"/>
    <col min="417" max="422" width="1.7109375" style="10" customWidth="1"/>
    <col min="423" max="423" width="31.85546875" style="10" customWidth="1"/>
    <col min="424" max="424" width="8.28515625" style="10" customWidth="1"/>
    <col min="425" max="425" width="0.7109375" style="10" customWidth="1"/>
    <col min="426" max="426" width="12.28515625" style="10" customWidth="1"/>
    <col min="427" max="427" width="0.7109375" style="10" customWidth="1"/>
    <col min="428" max="428" width="12.28515625" style="10" customWidth="1"/>
    <col min="429" max="429" width="0.7109375" style="10" customWidth="1"/>
    <col min="430" max="430" width="12.28515625" style="10" customWidth="1"/>
    <col min="431" max="431" width="0.7109375" style="10" customWidth="1"/>
    <col min="432" max="432" width="13.140625" style="10" customWidth="1"/>
    <col min="433" max="672" width="9.140625" style="10"/>
    <col min="673" max="678" width="1.7109375" style="10" customWidth="1"/>
    <col min="679" max="679" width="31.85546875" style="10" customWidth="1"/>
    <col min="680" max="680" width="8.28515625" style="10" customWidth="1"/>
    <col min="681" max="681" width="0.7109375" style="10" customWidth="1"/>
    <col min="682" max="682" width="12.28515625" style="10" customWidth="1"/>
    <col min="683" max="683" width="0.7109375" style="10" customWidth="1"/>
    <col min="684" max="684" width="12.28515625" style="10" customWidth="1"/>
    <col min="685" max="685" width="0.7109375" style="10" customWidth="1"/>
    <col min="686" max="686" width="12.28515625" style="10" customWidth="1"/>
    <col min="687" max="687" width="0.7109375" style="10" customWidth="1"/>
    <col min="688" max="688" width="13.140625" style="10" customWidth="1"/>
    <col min="689" max="928" width="9.140625" style="10"/>
    <col min="929" max="934" width="1.7109375" style="10" customWidth="1"/>
    <col min="935" max="935" width="31.85546875" style="10" customWidth="1"/>
    <col min="936" max="936" width="8.28515625" style="10" customWidth="1"/>
    <col min="937" max="937" width="0.7109375" style="10" customWidth="1"/>
    <col min="938" max="938" width="12.28515625" style="10" customWidth="1"/>
    <col min="939" max="939" width="0.7109375" style="10" customWidth="1"/>
    <col min="940" max="940" width="12.28515625" style="10" customWidth="1"/>
    <col min="941" max="941" width="0.7109375" style="10" customWidth="1"/>
    <col min="942" max="942" width="12.28515625" style="10" customWidth="1"/>
    <col min="943" max="943" width="0.7109375" style="10" customWidth="1"/>
    <col min="944" max="944" width="13.140625" style="10" customWidth="1"/>
    <col min="945" max="1184" width="9.140625" style="10"/>
    <col min="1185" max="1190" width="1.7109375" style="10" customWidth="1"/>
    <col min="1191" max="1191" width="31.85546875" style="10" customWidth="1"/>
    <col min="1192" max="1192" width="8.28515625" style="10" customWidth="1"/>
    <col min="1193" max="1193" width="0.7109375" style="10" customWidth="1"/>
    <col min="1194" max="1194" width="12.28515625" style="10" customWidth="1"/>
    <col min="1195" max="1195" width="0.7109375" style="10" customWidth="1"/>
    <col min="1196" max="1196" width="12.28515625" style="10" customWidth="1"/>
    <col min="1197" max="1197" width="0.7109375" style="10" customWidth="1"/>
    <col min="1198" max="1198" width="12.28515625" style="10" customWidth="1"/>
    <col min="1199" max="1199" width="0.7109375" style="10" customWidth="1"/>
    <col min="1200" max="1200" width="13.140625" style="10" customWidth="1"/>
    <col min="1201" max="1440" width="9.140625" style="10"/>
    <col min="1441" max="1446" width="1.7109375" style="10" customWidth="1"/>
    <col min="1447" max="1447" width="31.85546875" style="10" customWidth="1"/>
    <col min="1448" max="1448" width="8.28515625" style="10" customWidth="1"/>
    <col min="1449" max="1449" width="0.7109375" style="10" customWidth="1"/>
    <col min="1450" max="1450" width="12.28515625" style="10" customWidth="1"/>
    <col min="1451" max="1451" width="0.7109375" style="10" customWidth="1"/>
    <col min="1452" max="1452" width="12.28515625" style="10" customWidth="1"/>
    <col min="1453" max="1453" width="0.7109375" style="10" customWidth="1"/>
    <col min="1454" max="1454" width="12.28515625" style="10" customWidth="1"/>
    <col min="1455" max="1455" width="0.7109375" style="10" customWidth="1"/>
    <col min="1456" max="1456" width="13.140625" style="10" customWidth="1"/>
    <col min="1457" max="1696" width="9.140625" style="10"/>
    <col min="1697" max="1702" width="1.7109375" style="10" customWidth="1"/>
    <col min="1703" max="1703" width="31.85546875" style="10" customWidth="1"/>
    <col min="1704" max="1704" width="8.28515625" style="10" customWidth="1"/>
    <col min="1705" max="1705" width="0.7109375" style="10" customWidth="1"/>
    <col min="1706" max="1706" width="12.28515625" style="10" customWidth="1"/>
    <col min="1707" max="1707" width="0.7109375" style="10" customWidth="1"/>
    <col min="1708" max="1708" width="12.28515625" style="10" customWidth="1"/>
    <col min="1709" max="1709" width="0.7109375" style="10" customWidth="1"/>
    <col min="1710" max="1710" width="12.28515625" style="10" customWidth="1"/>
    <col min="1711" max="1711" width="0.7109375" style="10" customWidth="1"/>
    <col min="1712" max="1712" width="13.140625" style="10" customWidth="1"/>
    <col min="1713" max="1952" width="9.140625" style="10"/>
    <col min="1953" max="1958" width="1.7109375" style="10" customWidth="1"/>
    <col min="1959" max="1959" width="31.85546875" style="10" customWidth="1"/>
    <col min="1960" max="1960" width="8.28515625" style="10" customWidth="1"/>
    <col min="1961" max="1961" width="0.7109375" style="10" customWidth="1"/>
    <col min="1962" max="1962" width="12.28515625" style="10" customWidth="1"/>
    <col min="1963" max="1963" width="0.7109375" style="10" customWidth="1"/>
    <col min="1964" max="1964" width="12.28515625" style="10" customWidth="1"/>
    <col min="1965" max="1965" width="0.7109375" style="10" customWidth="1"/>
    <col min="1966" max="1966" width="12.28515625" style="10" customWidth="1"/>
    <col min="1967" max="1967" width="0.7109375" style="10" customWidth="1"/>
    <col min="1968" max="1968" width="13.140625" style="10" customWidth="1"/>
    <col min="1969" max="2208" width="9.140625" style="10"/>
    <col min="2209" max="2214" width="1.7109375" style="10" customWidth="1"/>
    <col min="2215" max="2215" width="31.85546875" style="10" customWidth="1"/>
    <col min="2216" max="2216" width="8.28515625" style="10" customWidth="1"/>
    <col min="2217" max="2217" width="0.7109375" style="10" customWidth="1"/>
    <col min="2218" max="2218" width="12.28515625" style="10" customWidth="1"/>
    <col min="2219" max="2219" width="0.7109375" style="10" customWidth="1"/>
    <col min="2220" max="2220" width="12.28515625" style="10" customWidth="1"/>
    <col min="2221" max="2221" width="0.7109375" style="10" customWidth="1"/>
    <col min="2222" max="2222" width="12.28515625" style="10" customWidth="1"/>
    <col min="2223" max="2223" width="0.7109375" style="10" customWidth="1"/>
    <col min="2224" max="2224" width="13.140625" style="10" customWidth="1"/>
    <col min="2225" max="2464" width="9.140625" style="10"/>
    <col min="2465" max="2470" width="1.7109375" style="10" customWidth="1"/>
    <col min="2471" max="2471" width="31.85546875" style="10" customWidth="1"/>
    <col min="2472" max="2472" width="8.28515625" style="10" customWidth="1"/>
    <col min="2473" max="2473" width="0.7109375" style="10" customWidth="1"/>
    <col min="2474" max="2474" width="12.28515625" style="10" customWidth="1"/>
    <col min="2475" max="2475" width="0.7109375" style="10" customWidth="1"/>
    <col min="2476" max="2476" width="12.28515625" style="10" customWidth="1"/>
    <col min="2477" max="2477" width="0.7109375" style="10" customWidth="1"/>
    <col min="2478" max="2478" width="12.28515625" style="10" customWidth="1"/>
    <col min="2479" max="2479" width="0.7109375" style="10" customWidth="1"/>
    <col min="2480" max="2480" width="13.140625" style="10" customWidth="1"/>
    <col min="2481" max="2720" width="9.140625" style="10"/>
    <col min="2721" max="2726" width="1.7109375" style="10" customWidth="1"/>
    <col min="2727" max="2727" width="31.85546875" style="10" customWidth="1"/>
    <col min="2728" max="2728" width="8.28515625" style="10" customWidth="1"/>
    <col min="2729" max="2729" width="0.7109375" style="10" customWidth="1"/>
    <col min="2730" max="2730" width="12.28515625" style="10" customWidth="1"/>
    <col min="2731" max="2731" width="0.7109375" style="10" customWidth="1"/>
    <col min="2732" max="2732" width="12.28515625" style="10" customWidth="1"/>
    <col min="2733" max="2733" width="0.7109375" style="10" customWidth="1"/>
    <col min="2734" max="2734" width="12.28515625" style="10" customWidth="1"/>
    <col min="2735" max="2735" width="0.7109375" style="10" customWidth="1"/>
    <col min="2736" max="2736" width="13.140625" style="10" customWidth="1"/>
    <col min="2737" max="2976" width="9.140625" style="10"/>
    <col min="2977" max="2982" width="1.7109375" style="10" customWidth="1"/>
    <col min="2983" max="2983" width="31.85546875" style="10" customWidth="1"/>
    <col min="2984" max="2984" width="8.28515625" style="10" customWidth="1"/>
    <col min="2985" max="2985" width="0.7109375" style="10" customWidth="1"/>
    <col min="2986" max="2986" width="12.28515625" style="10" customWidth="1"/>
    <col min="2987" max="2987" width="0.7109375" style="10" customWidth="1"/>
    <col min="2988" max="2988" width="12.28515625" style="10" customWidth="1"/>
    <col min="2989" max="2989" width="0.7109375" style="10" customWidth="1"/>
    <col min="2990" max="2990" width="12.28515625" style="10" customWidth="1"/>
    <col min="2991" max="2991" width="0.7109375" style="10" customWidth="1"/>
    <col min="2992" max="2992" width="13.140625" style="10" customWidth="1"/>
    <col min="2993" max="3232" width="9.140625" style="10"/>
    <col min="3233" max="3238" width="1.7109375" style="10" customWidth="1"/>
    <col min="3239" max="3239" width="31.85546875" style="10" customWidth="1"/>
    <col min="3240" max="3240" width="8.28515625" style="10" customWidth="1"/>
    <col min="3241" max="3241" width="0.7109375" style="10" customWidth="1"/>
    <col min="3242" max="3242" width="12.28515625" style="10" customWidth="1"/>
    <col min="3243" max="3243" width="0.7109375" style="10" customWidth="1"/>
    <col min="3244" max="3244" width="12.28515625" style="10" customWidth="1"/>
    <col min="3245" max="3245" width="0.7109375" style="10" customWidth="1"/>
    <col min="3246" max="3246" width="12.28515625" style="10" customWidth="1"/>
    <col min="3247" max="3247" width="0.7109375" style="10" customWidth="1"/>
    <col min="3248" max="3248" width="13.140625" style="10" customWidth="1"/>
    <col min="3249" max="3488" width="9.140625" style="10"/>
    <col min="3489" max="3494" width="1.7109375" style="10" customWidth="1"/>
    <col min="3495" max="3495" width="31.85546875" style="10" customWidth="1"/>
    <col min="3496" max="3496" width="8.28515625" style="10" customWidth="1"/>
    <col min="3497" max="3497" width="0.7109375" style="10" customWidth="1"/>
    <col min="3498" max="3498" width="12.28515625" style="10" customWidth="1"/>
    <col min="3499" max="3499" width="0.7109375" style="10" customWidth="1"/>
    <col min="3500" max="3500" width="12.28515625" style="10" customWidth="1"/>
    <col min="3501" max="3501" width="0.7109375" style="10" customWidth="1"/>
    <col min="3502" max="3502" width="12.28515625" style="10" customWidth="1"/>
    <col min="3503" max="3503" width="0.7109375" style="10" customWidth="1"/>
    <col min="3504" max="3504" width="13.140625" style="10" customWidth="1"/>
    <col min="3505" max="3744" width="9.140625" style="10"/>
    <col min="3745" max="3750" width="1.7109375" style="10" customWidth="1"/>
    <col min="3751" max="3751" width="31.85546875" style="10" customWidth="1"/>
    <col min="3752" max="3752" width="8.28515625" style="10" customWidth="1"/>
    <col min="3753" max="3753" width="0.7109375" style="10" customWidth="1"/>
    <col min="3754" max="3754" width="12.28515625" style="10" customWidth="1"/>
    <col min="3755" max="3755" width="0.7109375" style="10" customWidth="1"/>
    <col min="3756" max="3756" width="12.28515625" style="10" customWidth="1"/>
    <col min="3757" max="3757" width="0.7109375" style="10" customWidth="1"/>
    <col min="3758" max="3758" width="12.28515625" style="10" customWidth="1"/>
    <col min="3759" max="3759" width="0.7109375" style="10" customWidth="1"/>
    <col min="3760" max="3760" width="13.140625" style="10" customWidth="1"/>
    <col min="3761" max="4000" width="9.140625" style="10"/>
    <col min="4001" max="4006" width="1.7109375" style="10" customWidth="1"/>
    <col min="4007" max="4007" width="31.85546875" style="10" customWidth="1"/>
    <col min="4008" max="4008" width="8.28515625" style="10" customWidth="1"/>
    <col min="4009" max="4009" width="0.7109375" style="10" customWidth="1"/>
    <col min="4010" max="4010" width="12.28515625" style="10" customWidth="1"/>
    <col min="4011" max="4011" width="0.7109375" style="10" customWidth="1"/>
    <col min="4012" max="4012" width="12.28515625" style="10" customWidth="1"/>
    <col min="4013" max="4013" width="0.7109375" style="10" customWidth="1"/>
    <col min="4014" max="4014" width="12.28515625" style="10" customWidth="1"/>
    <col min="4015" max="4015" width="0.7109375" style="10" customWidth="1"/>
    <col min="4016" max="4016" width="13.140625" style="10" customWidth="1"/>
    <col min="4017" max="4256" width="9.140625" style="10"/>
    <col min="4257" max="4262" width="1.7109375" style="10" customWidth="1"/>
    <col min="4263" max="4263" width="31.85546875" style="10" customWidth="1"/>
    <col min="4264" max="4264" width="8.28515625" style="10" customWidth="1"/>
    <col min="4265" max="4265" width="0.7109375" style="10" customWidth="1"/>
    <col min="4266" max="4266" width="12.28515625" style="10" customWidth="1"/>
    <col min="4267" max="4267" width="0.7109375" style="10" customWidth="1"/>
    <col min="4268" max="4268" width="12.28515625" style="10" customWidth="1"/>
    <col min="4269" max="4269" width="0.7109375" style="10" customWidth="1"/>
    <col min="4270" max="4270" width="12.28515625" style="10" customWidth="1"/>
    <col min="4271" max="4271" width="0.7109375" style="10" customWidth="1"/>
    <col min="4272" max="4272" width="13.140625" style="10" customWidth="1"/>
    <col min="4273" max="4512" width="9.140625" style="10"/>
    <col min="4513" max="4518" width="1.7109375" style="10" customWidth="1"/>
    <col min="4519" max="4519" width="31.85546875" style="10" customWidth="1"/>
    <col min="4520" max="4520" width="8.28515625" style="10" customWidth="1"/>
    <col min="4521" max="4521" width="0.7109375" style="10" customWidth="1"/>
    <col min="4522" max="4522" width="12.28515625" style="10" customWidth="1"/>
    <col min="4523" max="4523" width="0.7109375" style="10" customWidth="1"/>
    <col min="4524" max="4524" width="12.28515625" style="10" customWidth="1"/>
    <col min="4525" max="4525" width="0.7109375" style="10" customWidth="1"/>
    <col min="4526" max="4526" width="12.28515625" style="10" customWidth="1"/>
    <col min="4527" max="4527" width="0.7109375" style="10" customWidth="1"/>
    <col min="4528" max="4528" width="13.140625" style="10" customWidth="1"/>
    <col min="4529" max="4768" width="9.140625" style="10"/>
    <col min="4769" max="4774" width="1.7109375" style="10" customWidth="1"/>
    <col min="4775" max="4775" width="31.85546875" style="10" customWidth="1"/>
    <col min="4776" max="4776" width="8.28515625" style="10" customWidth="1"/>
    <col min="4777" max="4777" width="0.7109375" style="10" customWidth="1"/>
    <col min="4778" max="4778" width="12.28515625" style="10" customWidth="1"/>
    <col min="4779" max="4779" width="0.7109375" style="10" customWidth="1"/>
    <col min="4780" max="4780" width="12.28515625" style="10" customWidth="1"/>
    <col min="4781" max="4781" width="0.7109375" style="10" customWidth="1"/>
    <col min="4782" max="4782" width="12.28515625" style="10" customWidth="1"/>
    <col min="4783" max="4783" width="0.7109375" style="10" customWidth="1"/>
    <col min="4784" max="4784" width="13.140625" style="10" customWidth="1"/>
    <col min="4785" max="5024" width="9.140625" style="10"/>
    <col min="5025" max="5030" width="1.7109375" style="10" customWidth="1"/>
    <col min="5031" max="5031" width="31.85546875" style="10" customWidth="1"/>
    <col min="5032" max="5032" width="8.28515625" style="10" customWidth="1"/>
    <col min="5033" max="5033" width="0.7109375" style="10" customWidth="1"/>
    <col min="5034" max="5034" width="12.28515625" style="10" customWidth="1"/>
    <col min="5035" max="5035" width="0.7109375" style="10" customWidth="1"/>
    <col min="5036" max="5036" width="12.28515625" style="10" customWidth="1"/>
    <col min="5037" max="5037" width="0.7109375" style="10" customWidth="1"/>
    <col min="5038" max="5038" width="12.28515625" style="10" customWidth="1"/>
    <col min="5039" max="5039" width="0.7109375" style="10" customWidth="1"/>
    <col min="5040" max="5040" width="13.140625" style="10" customWidth="1"/>
    <col min="5041" max="5280" width="9.140625" style="10"/>
    <col min="5281" max="5286" width="1.7109375" style="10" customWidth="1"/>
    <col min="5287" max="5287" width="31.85546875" style="10" customWidth="1"/>
    <col min="5288" max="5288" width="8.28515625" style="10" customWidth="1"/>
    <col min="5289" max="5289" width="0.7109375" style="10" customWidth="1"/>
    <col min="5290" max="5290" width="12.28515625" style="10" customWidth="1"/>
    <col min="5291" max="5291" width="0.7109375" style="10" customWidth="1"/>
    <col min="5292" max="5292" width="12.28515625" style="10" customWidth="1"/>
    <col min="5293" max="5293" width="0.7109375" style="10" customWidth="1"/>
    <col min="5294" max="5294" width="12.28515625" style="10" customWidth="1"/>
    <col min="5295" max="5295" width="0.7109375" style="10" customWidth="1"/>
    <col min="5296" max="5296" width="13.140625" style="10" customWidth="1"/>
    <col min="5297" max="5536" width="9.140625" style="10"/>
    <col min="5537" max="5542" width="1.7109375" style="10" customWidth="1"/>
    <col min="5543" max="5543" width="31.85546875" style="10" customWidth="1"/>
    <col min="5544" max="5544" width="8.28515625" style="10" customWidth="1"/>
    <col min="5545" max="5545" width="0.7109375" style="10" customWidth="1"/>
    <col min="5546" max="5546" width="12.28515625" style="10" customWidth="1"/>
    <col min="5547" max="5547" width="0.7109375" style="10" customWidth="1"/>
    <col min="5548" max="5548" width="12.28515625" style="10" customWidth="1"/>
    <col min="5549" max="5549" width="0.7109375" style="10" customWidth="1"/>
    <col min="5550" max="5550" width="12.28515625" style="10" customWidth="1"/>
    <col min="5551" max="5551" width="0.7109375" style="10" customWidth="1"/>
    <col min="5552" max="5552" width="13.140625" style="10" customWidth="1"/>
    <col min="5553" max="5792" width="9.140625" style="10"/>
    <col min="5793" max="5798" width="1.7109375" style="10" customWidth="1"/>
    <col min="5799" max="5799" width="31.85546875" style="10" customWidth="1"/>
    <col min="5800" max="5800" width="8.28515625" style="10" customWidth="1"/>
    <col min="5801" max="5801" width="0.7109375" style="10" customWidth="1"/>
    <col min="5802" max="5802" width="12.28515625" style="10" customWidth="1"/>
    <col min="5803" max="5803" width="0.7109375" style="10" customWidth="1"/>
    <col min="5804" max="5804" width="12.28515625" style="10" customWidth="1"/>
    <col min="5805" max="5805" width="0.7109375" style="10" customWidth="1"/>
    <col min="5806" max="5806" width="12.28515625" style="10" customWidth="1"/>
    <col min="5807" max="5807" width="0.7109375" style="10" customWidth="1"/>
    <col min="5808" max="5808" width="13.140625" style="10" customWidth="1"/>
    <col min="5809" max="6048" width="9.140625" style="10"/>
    <col min="6049" max="6054" width="1.7109375" style="10" customWidth="1"/>
    <col min="6055" max="6055" width="31.85546875" style="10" customWidth="1"/>
    <col min="6056" max="6056" width="8.28515625" style="10" customWidth="1"/>
    <col min="6057" max="6057" width="0.7109375" style="10" customWidth="1"/>
    <col min="6058" max="6058" width="12.28515625" style="10" customWidth="1"/>
    <col min="6059" max="6059" width="0.7109375" style="10" customWidth="1"/>
    <col min="6060" max="6060" width="12.28515625" style="10" customWidth="1"/>
    <col min="6061" max="6061" width="0.7109375" style="10" customWidth="1"/>
    <col min="6062" max="6062" width="12.28515625" style="10" customWidth="1"/>
    <col min="6063" max="6063" width="0.7109375" style="10" customWidth="1"/>
    <col min="6064" max="6064" width="13.140625" style="10" customWidth="1"/>
    <col min="6065" max="6304" width="9.140625" style="10"/>
    <col min="6305" max="6310" width="1.7109375" style="10" customWidth="1"/>
    <col min="6311" max="6311" width="31.85546875" style="10" customWidth="1"/>
    <col min="6312" max="6312" width="8.28515625" style="10" customWidth="1"/>
    <col min="6313" max="6313" width="0.7109375" style="10" customWidth="1"/>
    <col min="6314" max="6314" width="12.28515625" style="10" customWidth="1"/>
    <col min="6315" max="6315" width="0.7109375" style="10" customWidth="1"/>
    <col min="6316" max="6316" width="12.28515625" style="10" customWidth="1"/>
    <col min="6317" max="6317" width="0.7109375" style="10" customWidth="1"/>
    <col min="6318" max="6318" width="12.28515625" style="10" customWidth="1"/>
    <col min="6319" max="6319" width="0.7109375" style="10" customWidth="1"/>
    <col min="6320" max="6320" width="13.140625" style="10" customWidth="1"/>
    <col min="6321" max="6560" width="9.140625" style="10"/>
    <col min="6561" max="6566" width="1.7109375" style="10" customWidth="1"/>
    <col min="6567" max="6567" width="31.85546875" style="10" customWidth="1"/>
    <col min="6568" max="6568" width="8.28515625" style="10" customWidth="1"/>
    <col min="6569" max="6569" width="0.7109375" style="10" customWidth="1"/>
    <col min="6570" max="6570" width="12.28515625" style="10" customWidth="1"/>
    <col min="6571" max="6571" width="0.7109375" style="10" customWidth="1"/>
    <col min="6572" max="6572" width="12.28515625" style="10" customWidth="1"/>
    <col min="6573" max="6573" width="0.7109375" style="10" customWidth="1"/>
    <col min="6574" max="6574" width="12.28515625" style="10" customWidth="1"/>
    <col min="6575" max="6575" width="0.7109375" style="10" customWidth="1"/>
    <col min="6576" max="6576" width="13.140625" style="10" customWidth="1"/>
    <col min="6577" max="6816" width="9.140625" style="10"/>
    <col min="6817" max="6822" width="1.7109375" style="10" customWidth="1"/>
    <col min="6823" max="6823" width="31.85546875" style="10" customWidth="1"/>
    <col min="6824" max="6824" width="8.28515625" style="10" customWidth="1"/>
    <col min="6825" max="6825" width="0.7109375" style="10" customWidth="1"/>
    <col min="6826" max="6826" width="12.28515625" style="10" customWidth="1"/>
    <col min="6827" max="6827" width="0.7109375" style="10" customWidth="1"/>
    <col min="6828" max="6828" width="12.28515625" style="10" customWidth="1"/>
    <col min="6829" max="6829" width="0.7109375" style="10" customWidth="1"/>
    <col min="6830" max="6830" width="12.28515625" style="10" customWidth="1"/>
    <col min="6831" max="6831" width="0.7109375" style="10" customWidth="1"/>
    <col min="6832" max="6832" width="13.140625" style="10" customWidth="1"/>
    <col min="6833" max="7072" width="9.140625" style="10"/>
    <col min="7073" max="7078" width="1.7109375" style="10" customWidth="1"/>
    <col min="7079" max="7079" width="31.85546875" style="10" customWidth="1"/>
    <col min="7080" max="7080" width="8.28515625" style="10" customWidth="1"/>
    <col min="7081" max="7081" width="0.7109375" style="10" customWidth="1"/>
    <col min="7082" max="7082" width="12.28515625" style="10" customWidth="1"/>
    <col min="7083" max="7083" width="0.7109375" style="10" customWidth="1"/>
    <col min="7084" max="7084" width="12.28515625" style="10" customWidth="1"/>
    <col min="7085" max="7085" width="0.7109375" style="10" customWidth="1"/>
    <col min="7086" max="7086" width="12.28515625" style="10" customWidth="1"/>
    <col min="7087" max="7087" width="0.7109375" style="10" customWidth="1"/>
    <col min="7088" max="7088" width="13.140625" style="10" customWidth="1"/>
    <col min="7089" max="7328" width="9.140625" style="10"/>
    <col min="7329" max="7334" width="1.7109375" style="10" customWidth="1"/>
    <col min="7335" max="7335" width="31.85546875" style="10" customWidth="1"/>
    <col min="7336" max="7336" width="8.28515625" style="10" customWidth="1"/>
    <col min="7337" max="7337" width="0.7109375" style="10" customWidth="1"/>
    <col min="7338" max="7338" width="12.28515625" style="10" customWidth="1"/>
    <col min="7339" max="7339" width="0.7109375" style="10" customWidth="1"/>
    <col min="7340" max="7340" width="12.28515625" style="10" customWidth="1"/>
    <col min="7341" max="7341" width="0.7109375" style="10" customWidth="1"/>
    <col min="7342" max="7342" width="12.28515625" style="10" customWidth="1"/>
    <col min="7343" max="7343" width="0.7109375" style="10" customWidth="1"/>
    <col min="7344" max="7344" width="13.140625" style="10" customWidth="1"/>
    <col min="7345" max="7584" width="9.140625" style="10"/>
    <col min="7585" max="7590" width="1.7109375" style="10" customWidth="1"/>
    <col min="7591" max="7591" width="31.85546875" style="10" customWidth="1"/>
    <col min="7592" max="7592" width="8.28515625" style="10" customWidth="1"/>
    <col min="7593" max="7593" width="0.7109375" style="10" customWidth="1"/>
    <col min="7594" max="7594" width="12.28515625" style="10" customWidth="1"/>
    <col min="7595" max="7595" width="0.7109375" style="10" customWidth="1"/>
    <col min="7596" max="7596" width="12.28515625" style="10" customWidth="1"/>
    <col min="7597" max="7597" width="0.7109375" style="10" customWidth="1"/>
    <col min="7598" max="7598" width="12.28515625" style="10" customWidth="1"/>
    <col min="7599" max="7599" width="0.7109375" style="10" customWidth="1"/>
    <col min="7600" max="7600" width="13.140625" style="10" customWidth="1"/>
    <col min="7601" max="7840" width="9.140625" style="10"/>
    <col min="7841" max="7846" width="1.7109375" style="10" customWidth="1"/>
    <col min="7847" max="7847" width="31.85546875" style="10" customWidth="1"/>
    <col min="7848" max="7848" width="8.28515625" style="10" customWidth="1"/>
    <col min="7849" max="7849" width="0.7109375" style="10" customWidth="1"/>
    <col min="7850" max="7850" width="12.28515625" style="10" customWidth="1"/>
    <col min="7851" max="7851" width="0.7109375" style="10" customWidth="1"/>
    <col min="7852" max="7852" width="12.28515625" style="10" customWidth="1"/>
    <col min="7853" max="7853" width="0.7109375" style="10" customWidth="1"/>
    <col min="7854" max="7854" width="12.28515625" style="10" customWidth="1"/>
    <col min="7855" max="7855" width="0.7109375" style="10" customWidth="1"/>
    <col min="7856" max="7856" width="13.140625" style="10" customWidth="1"/>
    <col min="7857" max="8096" width="9.140625" style="10"/>
    <col min="8097" max="8102" width="1.7109375" style="10" customWidth="1"/>
    <col min="8103" max="8103" width="31.85546875" style="10" customWidth="1"/>
    <col min="8104" max="8104" width="8.28515625" style="10" customWidth="1"/>
    <col min="8105" max="8105" width="0.7109375" style="10" customWidth="1"/>
    <col min="8106" max="8106" width="12.28515625" style="10" customWidth="1"/>
    <col min="8107" max="8107" width="0.7109375" style="10" customWidth="1"/>
    <col min="8108" max="8108" width="12.28515625" style="10" customWidth="1"/>
    <col min="8109" max="8109" width="0.7109375" style="10" customWidth="1"/>
    <col min="8110" max="8110" width="12.28515625" style="10" customWidth="1"/>
    <col min="8111" max="8111" width="0.7109375" style="10" customWidth="1"/>
    <col min="8112" max="8112" width="13.140625" style="10" customWidth="1"/>
    <col min="8113" max="8352" width="9.140625" style="10"/>
    <col min="8353" max="8358" width="1.7109375" style="10" customWidth="1"/>
    <col min="8359" max="8359" width="31.85546875" style="10" customWidth="1"/>
    <col min="8360" max="8360" width="8.28515625" style="10" customWidth="1"/>
    <col min="8361" max="8361" width="0.7109375" style="10" customWidth="1"/>
    <col min="8362" max="8362" width="12.28515625" style="10" customWidth="1"/>
    <col min="8363" max="8363" width="0.7109375" style="10" customWidth="1"/>
    <col min="8364" max="8364" width="12.28515625" style="10" customWidth="1"/>
    <col min="8365" max="8365" width="0.7109375" style="10" customWidth="1"/>
    <col min="8366" max="8366" width="12.28515625" style="10" customWidth="1"/>
    <col min="8367" max="8367" width="0.7109375" style="10" customWidth="1"/>
    <col min="8368" max="8368" width="13.140625" style="10" customWidth="1"/>
    <col min="8369" max="8608" width="9.140625" style="10"/>
    <col min="8609" max="8614" width="1.7109375" style="10" customWidth="1"/>
    <col min="8615" max="8615" width="31.85546875" style="10" customWidth="1"/>
    <col min="8616" max="8616" width="8.28515625" style="10" customWidth="1"/>
    <col min="8617" max="8617" width="0.7109375" style="10" customWidth="1"/>
    <col min="8618" max="8618" width="12.28515625" style="10" customWidth="1"/>
    <col min="8619" max="8619" width="0.7109375" style="10" customWidth="1"/>
    <col min="8620" max="8620" width="12.28515625" style="10" customWidth="1"/>
    <col min="8621" max="8621" width="0.7109375" style="10" customWidth="1"/>
    <col min="8622" max="8622" width="12.28515625" style="10" customWidth="1"/>
    <col min="8623" max="8623" width="0.7109375" style="10" customWidth="1"/>
    <col min="8624" max="8624" width="13.140625" style="10" customWidth="1"/>
    <col min="8625" max="8864" width="9.140625" style="10"/>
    <col min="8865" max="8870" width="1.7109375" style="10" customWidth="1"/>
    <col min="8871" max="8871" width="31.85546875" style="10" customWidth="1"/>
    <col min="8872" max="8872" width="8.28515625" style="10" customWidth="1"/>
    <col min="8873" max="8873" width="0.7109375" style="10" customWidth="1"/>
    <col min="8874" max="8874" width="12.28515625" style="10" customWidth="1"/>
    <col min="8875" max="8875" width="0.7109375" style="10" customWidth="1"/>
    <col min="8876" max="8876" width="12.28515625" style="10" customWidth="1"/>
    <col min="8877" max="8877" width="0.7109375" style="10" customWidth="1"/>
    <col min="8878" max="8878" width="12.28515625" style="10" customWidth="1"/>
    <col min="8879" max="8879" width="0.7109375" style="10" customWidth="1"/>
    <col min="8880" max="8880" width="13.140625" style="10" customWidth="1"/>
    <col min="8881" max="9120" width="9.140625" style="10"/>
    <col min="9121" max="9126" width="1.7109375" style="10" customWidth="1"/>
    <col min="9127" max="9127" width="31.85546875" style="10" customWidth="1"/>
    <col min="9128" max="9128" width="8.28515625" style="10" customWidth="1"/>
    <col min="9129" max="9129" width="0.7109375" style="10" customWidth="1"/>
    <col min="9130" max="9130" width="12.28515625" style="10" customWidth="1"/>
    <col min="9131" max="9131" width="0.7109375" style="10" customWidth="1"/>
    <col min="9132" max="9132" width="12.28515625" style="10" customWidth="1"/>
    <col min="9133" max="9133" width="0.7109375" style="10" customWidth="1"/>
    <col min="9134" max="9134" width="12.28515625" style="10" customWidth="1"/>
    <col min="9135" max="9135" width="0.7109375" style="10" customWidth="1"/>
    <col min="9136" max="9136" width="13.140625" style="10" customWidth="1"/>
    <col min="9137" max="9376" width="9.140625" style="10"/>
    <col min="9377" max="9382" width="1.7109375" style="10" customWidth="1"/>
    <col min="9383" max="9383" width="31.85546875" style="10" customWidth="1"/>
    <col min="9384" max="9384" width="8.28515625" style="10" customWidth="1"/>
    <col min="9385" max="9385" width="0.7109375" style="10" customWidth="1"/>
    <col min="9386" max="9386" width="12.28515625" style="10" customWidth="1"/>
    <col min="9387" max="9387" width="0.7109375" style="10" customWidth="1"/>
    <col min="9388" max="9388" width="12.28515625" style="10" customWidth="1"/>
    <col min="9389" max="9389" width="0.7109375" style="10" customWidth="1"/>
    <col min="9390" max="9390" width="12.28515625" style="10" customWidth="1"/>
    <col min="9391" max="9391" width="0.7109375" style="10" customWidth="1"/>
    <col min="9392" max="9392" width="13.140625" style="10" customWidth="1"/>
    <col min="9393" max="9632" width="9.140625" style="10"/>
    <col min="9633" max="9638" width="1.7109375" style="10" customWidth="1"/>
    <col min="9639" max="9639" width="31.85546875" style="10" customWidth="1"/>
    <col min="9640" max="9640" width="8.28515625" style="10" customWidth="1"/>
    <col min="9641" max="9641" width="0.7109375" style="10" customWidth="1"/>
    <col min="9642" max="9642" width="12.28515625" style="10" customWidth="1"/>
    <col min="9643" max="9643" width="0.7109375" style="10" customWidth="1"/>
    <col min="9644" max="9644" width="12.28515625" style="10" customWidth="1"/>
    <col min="9645" max="9645" width="0.7109375" style="10" customWidth="1"/>
    <col min="9646" max="9646" width="12.28515625" style="10" customWidth="1"/>
    <col min="9647" max="9647" width="0.7109375" style="10" customWidth="1"/>
    <col min="9648" max="9648" width="13.140625" style="10" customWidth="1"/>
    <col min="9649" max="9888" width="9.140625" style="10"/>
    <col min="9889" max="9894" width="1.7109375" style="10" customWidth="1"/>
    <col min="9895" max="9895" width="31.85546875" style="10" customWidth="1"/>
    <col min="9896" max="9896" width="8.28515625" style="10" customWidth="1"/>
    <col min="9897" max="9897" width="0.7109375" style="10" customWidth="1"/>
    <col min="9898" max="9898" width="12.28515625" style="10" customWidth="1"/>
    <col min="9899" max="9899" width="0.7109375" style="10" customWidth="1"/>
    <col min="9900" max="9900" width="12.28515625" style="10" customWidth="1"/>
    <col min="9901" max="9901" width="0.7109375" style="10" customWidth="1"/>
    <col min="9902" max="9902" width="12.28515625" style="10" customWidth="1"/>
    <col min="9903" max="9903" width="0.7109375" style="10" customWidth="1"/>
    <col min="9904" max="9904" width="13.140625" style="10" customWidth="1"/>
    <col min="9905" max="10144" width="9.140625" style="10"/>
    <col min="10145" max="10150" width="1.7109375" style="10" customWidth="1"/>
    <col min="10151" max="10151" width="31.85546875" style="10" customWidth="1"/>
    <col min="10152" max="10152" width="8.28515625" style="10" customWidth="1"/>
    <col min="10153" max="10153" width="0.7109375" style="10" customWidth="1"/>
    <col min="10154" max="10154" width="12.28515625" style="10" customWidth="1"/>
    <col min="10155" max="10155" width="0.7109375" style="10" customWidth="1"/>
    <col min="10156" max="10156" width="12.28515625" style="10" customWidth="1"/>
    <col min="10157" max="10157" width="0.7109375" style="10" customWidth="1"/>
    <col min="10158" max="10158" width="12.28515625" style="10" customWidth="1"/>
    <col min="10159" max="10159" width="0.7109375" style="10" customWidth="1"/>
    <col min="10160" max="10160" width="13.140625" style="10" customWidth="1"/>
    <col min="10161" max="10400" width="9.140625" style="10"/>
    <col min="10401" max="10406" width="1.7109375" style="10" customWidth="1"/>
    <col min="10407" max="10407" width="31.85546875" style="10" customWidth="1"/>
    <col min="10408" max="10408" width="8.28515625" style="10" customWidth="1"/>
    <col min="10409" max="10409" width="0.7109375" style="10" customWidth="1"/>
    <col min="10410" max="10410" width="12.28515625" style="10" customWidth="1"/>
    <col min="10411" max="10411" width="0.7109375" style="10" customWidth="1"/>
    <col min="10412" max="10412" width="12.28515625" style="10" customWidth="1"/>
    <col min="10413" max="10413" width="0.7109375" style="10" customWidth="1"/>
    <col min="10414" max="10414" width="12.28515625" style="10" customWidth="1"/>
    <col min="10415" max="10415" width="0.7109375" style="10" customWidth="1"/>
    <col min="10416" max="10416" width="13.140625" style="10" customWidth="1"/>
    <col min="10417" max="10656" width="9.140625" style="10"/>
    <col min="10657" max="10662" width="1.7109375" style="10" customWidth="1"/>
    <col min="10663" max="10663" width="31.85546875" style="10" customWidth="1"/>
    <col min="10664" max="10664" width="8.28515625" style="10" customWidth="1"/>
    <col min="10665" max="10665" width="0.7109375" style="10" customWidth="1"/>
    <col min="10666" max="10666" width="12.28515625" style="10" customWidth="1"/>
    <col min="10667" max="10667" width="0.7109375" style="10" customWidth="1"/>
    <col min="10668" max="10668" width="12.28515625" style="10" customWidth="1"/>
    <col min="10669" max="10669" width="0.7109375" style="10" customWidth="1"/>
    <col min="10670" max="10670" width="12.28515625" style="10" customWidth="1"/>
    <col min="10671" max="10671" width="0.7109375" style="10" customWidth="1"/>
    <col min="10672" max="10672" width="13.140625" style="10" customWidth="1"/>
    <col min="10673" max="10912" width="9.140625" style="10"/>
    <col min="10913" max="10918" width="1.7109375" style="10" customWidth="1"/>
    <col min="10919" max="10919" width="31.85546875" style="10" customWidth="1"/>
    <col min="10920" max="10920" width="8.28515625" style="10" customWidth="1"/>
    <col min="10921" max="10921" width="0.7109375" style="10" customWidth="1"/>
    <col min="10922" max="10922" width="12.28515625" style="10" customWidth="1"/>
    <col min="10923" max="10923" width="0.7109375" style="10" customWidth="1"/>
    <col min="10924" max="10924" width="12.28515625" style="10" customWidth="1"/>
    <col min="10925" max="10925" width="0.7109375" style="10" customWidth="1"/>
    <col min="10926" max="10926" width="12.28515625" style="10" customWidth="1"/>
    <col min="10927" max="10927" width="0.7109375" style="10" customWidth="1"/>
    <col min="10928" max="10928" width="13.140625" style="10" customWidth="1"/>
    <col min="10929" max="11168" width="9.140625" style="10"/>
    <col min="11169" max="11174" width="1.7109375" style="10" customWidth="1"/>
    <col min="11175" max="11175" width="31.85546875" style="10" customWidth="1"/>
    <col min="11176" max="11176" width="8.28515625" style="10" customWidth="1"/>
    <col min="11177" max="11177" width="0.7109375" style="10" customWidth="1"/>
    <col min="11178" max="11178" width="12.28515625" style="10" customWidth="1"/>
    <col min="11179" max="11179" width="0.7109375" style="10" customWidth="1"/>
    <col min="11180" max="11180" width="12.28515625" style="10" customWidth="1"/>
    <col min="11181" max="11181" width="0.7109375" style="10" customWidth="1"/>
    <col min="11182" max="11182" width="12.28515625" style="10" customWidth="1"/>
    <col min="11183" max="11183" width="0.7109375" style="10" customWidth="1"/>
    <col min="11184" max="11184" width="13.140625" style="10" customWidth="1"/>
    <col min="11185" max="11424" width="9.140625" style="10"/>
    <col min="11425" max="11430" width="1.7109375" style="10" customWidth="1"/>
    <col min="11431" max="11431" width="31.85546875" style="10" customWidth="1"/>
    <col min="11432" max="11432" width="8.28515625" style="10" customWidth="1"/>
    <col min="11433" max="11433" width="0.7109375" style="10" customWidth="1"/>
    <col min="11434" max="11434" width="12.28515625" style="10" customWidth="1"/>
    <col min="11435" max="11435" width="0.7109375" style="10" customWidth="1"/>
    <col min="11436" max="11436" width="12.28515625" style="10" customWidth="1"/>
    <col min="11437" max="11437" width="0.7109375" style="10" customWidth="1"/>
    <col min="11438" max="11438" width="12.28515625" style="10" customWidth="1"/>
    <col min="11439" max="11439" width="0.7109375" style="10" customWidth="1"/>
    <col min="11440" max="11440" width="13.140625" style="10" customWidth="1"/>
    <col min="11441" max="11680" width="9.140625" style="10"/>
    <col min="11681" max="11686" width="1.7109375" style="10" customWidth="1"/>
    <col min="11687" max="11687" width="31.85546875" style="10" customWidth="1"/>
    <col min="11688" max="11688" width="8.28515625" style="10" customWidth="1"/>
    <col min="11689" max="11689" width="0.7109375" style="10" customWidth="1"/>
    <col min="11690" max="11690" width="12.28515625" style="10" customWidth="1"/>
    <col min="11691" max="11691" width="0.7109375" style="10" customWidth="1"/>
    <col min="11692" max="11692" width="12.28515625" style="10" customWidth="1"/>
    <col min="11693" max="11693" width="0.7109375" style="10" customWidth="1"/>
    <col min="11694" max="11694" width="12.28515625" style="10" customWidth="1"/>
    <col min="11695" max="11695" width="0.7109375" style="10" customWidth="1"/>
    <col min="11696" max="11696" width="13.140625" style="10" customWidth="1"/>
    <col min="11697" max="11936" width="9.140625" style="10"/>
    <col min="11937" max="11942" width="1.7109375" style="10" customWidth="1"/>
    <col min="11943" max="11943" width="31.85546875" style="10" customWidth="1"/>
    <col min="11944" max="11944" width="8.28515625" style="10" customWidth="1"/>
    <col min="11945" max="11945" width="0.7109375" style="10" customWidth="1"/>
    <col min="11946" max="11946" width="12.28515625" style="10" customWidth="1"/>
    <col min="11947" max="11947" width="0.7109375" style="10" customWidth="1"/>
    <col min="11948" max="11948" width="12.28515625" style="10" customWidth="1"/>
    <col min="11949" max="11949" width="0.7109375" style="10" customWidth="1"/>
    <col min="11950" max="11950" width="12.28515625" style="10" customWidth="1"/>
    <col min="11951" max="11951" width="0.7109375" style="10" customWidth="1"/>
    <col min="11952" max="11952" width="13.140625" style="10" customWidth="1"/>
    <col min="11953" max="12192" width="9.140625" style="10"/>
    <col min="12193" max="12198" width="1.7109375" style="10" customWidth="1"/>
    <col min="12199" max="12199" width="31.85546875" style="10" customWidth="1"/>
    <col min="12200" max="12200" width="8.28515625" style="10" customWidth="1"/>
    <col min="12201" max="12201" width="0.7109375" style="10" customWidth="1"/>
    <col min="12202" max="12202" width="12.28515625" style="10" customWidth="1"/>
    <col min="12203" max="12203" width="0.7109375" style="10" customWidth="1"/>
    <col min="12204" max="12204" width="12.28515625" style="10" customWidth="1"/>
    <col min="12205" max="12205" width="0.7109375" style="10" customWidth="1"/>
    <col min="12206" max="12206" width="12.28515625" style="10" customWidth="1"/>
    <col min="12207" max="12207" width="0.7109375" style="10" customWidth="1"/>
    <col min="12208" max="12208" width="13.140625" style="10" customWidth="1"/>
    <col min="12209" max="12448" width="9.140625" style="10"/>
    <col min="12449" max="12454" width="1.7109375" style="10" customWidth="1"/>
    <col min="12455" max="12455" width="31.85546875" style="10" customWidth="1"/>
    <col min="12456" max="12456" width="8.28515625" style="10" customWidth="1"/>
    <col min="12457" max="12457" width="0.7109375" style="10" customWidth="1"/>
    <col min="12458" max="12458" width="12.28515625" style="10" customWidth="1"/>
    <col min="12459" max="12459" width="0.7109375" style="10" customWidth="1"/>
    <col min="12460" max="12460" width="12.28515625" style="10" customWidth="1"/>
    <col min="12461" max="12461" width="0.7109375" style="10" customWidth="1"/>
    <col min="12462" max="12462" width="12.28515625" style="10" customWidth="1"/>
    <col min="12463" max="12463" width="0.7109375" style="10" customWidth="1"/>
    <col min="12464" max="12464" width="13.140625" style="10" customWidth="1"/>
    <col min="12465" max="12704" width="9.140625" style="10"/>
    <col min="12705" max="12710" width="1.7109375" style="10" customWidth="1"/>
    <col min="12711" max="12711" width="31.85546875" style="10" customWidth="1"/>
    <col min="12712" max="12712" width="8.28515625" style="10" customWidth="1"/>
    <col min="12713" max="12713" width="0.7109375" style="10" customWidth="1"/>
    <col min="12714" max="12714" width="12.28515625" style="10" customWidth="1"/>
    <col min="12715" max="12715" width="0.7109375" style="10" customWidth="1"/>
    <col min="12716" max="12716" width="12.28515625" style="10" customWidth="1"/>
    <col min="12717" max="12717" width="0.7109375" style="10" customWidth="1"/>
    <col min="12718" max="12718" width="12.28515625" style="10" customWidth="1"/>
    <col min="12719" max="12719" width="0.7109375" style="10" customWidth="1"/>
    <col min="12720" max="12720" width="13.140625" style="10" customWidth="1"/>
    <col min="12721" max="12960" width="9.140625" style="10"/>
    <col min="12961" max="12966" width="1.7109375" style="10" customWidth="1"/>
    <col min="12967" max="12967" width="31.85546875" style="10" customWidth="1"/>
    <col min="12968" max="12968" width="8.28515625" style="10" customWidth="1"/>
    <col min="12969" max="12969" width="0.7109375" style="10" customWidth="1"/>
    <col min="12970" max="12970" width="12.28515625" style="10" customWidth="1"/>
    <col min="12971" max="12971" width="0.7109375" style="10" customWidth="1"/>
    <col min="12972" max="12972" width="12.28515625" style="10" customWidth="1"/>
    <col min="12973" max="12973" width="0.7109375" style="10" customWidth="1"/>
    <col min="12974" max="12974" width="12.28515625" style="10" customWidth="1"/>
    <col min="12975" max="12975" width="0.7109375" style="10" customWidth="1"/>
    <col min="12976" max="12976" width="13.140625" style="10" customWidth="1"/>
    <col min="12977" max="13216" width="9.140625" style="10"/>
    <col min="13217" max="13222" width="1.7109375" style="10" customWidth="1"/>
    <col min="13223" max="13223" width="31.85546875" style="10" customWidth="1"/>
    <col min="13224" max="13224" width="8.28515625" style="10" customWidth="1"/>
    <col min="13225" max="13225" width="0.7109375" style="10" customWidth="1"/>
    <col min="13226" max="13226" width="12.28515625" style="10" customWidth="1"/>
    <col min="13227" max="13227" width="0.7109375" style="10" customWidth="1"/>
    <col min="13228" max="13228" width="12.28515625" style="10" customWidth="1"/>
    <col min="13229" max="13229" width="0.7109375" style="10" customWidth="1"/>
    <col min="13230" max="13230" width="12.28515625" style="10" customWidth="1"/>
    <col min="13231" max="13231" width="0.7109375" style="10" customWidth="1"/>
    <col min="13232" max="13232" width="13.140625" style="10" customWidth="1"/>
    <col min="13233" max="13472" width="9.140625" style="10"/>
    <col min="13473" max="13478" width="1.7109375" style="10" customWidth="1"/>
    <col min="13479" max="13479" width="31.85546875" style="10" customWidth="1"/>
    <col min="13480" max="13480" width="8.28515625" style="10" customWidth="1"/>
    <col min="13481" max="13481" width="0.7109375" style="10" customWidth="1"/>
    <col min="13482" max="13482" width="12.28515625" style="10" customWidth="1"/>
    <col min="13483" max="13483" width="0.7109375" style="10" customWidth="1"/>
    <col min="13484" max="13484" width="12.28515625" style="10" customWidth="1"/>
    <col min="13485" max="13485" width="0.7109375" style="10" customWidth="1"/>
    <col min="13486" max="13486" width="12.28515625" style="10" customWidth="1"/>
    <col min="13487" max="13487" width="0.7109375" style="10" customWidth="1"/>
    <col min="13488" max="13488" width="13.140625" style="10" customWidth="1"/>
    <col min="13489" max="13728" width="9.140625" style="10"/>
    <col min="13729" max="13734" width="1.7109375" style="10" customWidth="1"/>
    <col min="13735" max="13735" width="31.85546875" style="10" customWidth="1"/>
    <col min="13736" max="13736" width="8.28515625" style="10" customWidth="1"/>
    <col min="13737" max="13737" width="0.7109375" style="10" customWidth="1"/>
    <col min="13738" max="13738" width="12.28515625" style="10" customWidth="1"/>
    <col min="13739" max="13739" width="0.7109375" style="10" customWidth="1"/>
    <col min="13740" max="13740" width="12.28515625" style="10" customWidth="1"/>
    <col min="13741" max="13741" width="0.7109375" style="10" customWidth="1"/>
    <col min="13742" max="13742" width="12.28515625" style="10" customWidth="1"/>
    <col min="13743" max="13743" width="0.7109375" style="10" customWidth="1"/>
    <col min="13744" max="13744" width="13.140625" style="10" customWidth="1"/>
    <col min="13745" max="13984" width="9.140625" style="10"/>
    <col min="13985" max="13990" width="1.7109375" style="10" customWidth="1"/>
    <col min="13991" max="13991" width="31.85546875" style="10" customWidth="1"/>
    <col min="13992" max="13992" width="8.28515625" style="10" customWidth="1"/>
    <col min="13993" max="13993" width="0.7109375" style="10" customWidth="1"/>
    <col min="13994" max="13994" width="12.28515625" style="10" customWidth="1"/>
    <col min="13995" max="13995" width="0.7109375" style="10" customWidth="1"/>
    <col min="13996" max="13996" width="12.28515625" style="10" customWidth="1"/>
    <col min="13997" max="13997" width="0.7109375" style="10" customWidth="1"/>
    <col min="13998" max="13998" width="12.28515625" style="10" customWidth="1"/>
    <col min="13999" max="13999" width="0.7109375" style="10" customWidth="1"/>
    <col min="14000" max="14000" width="13.140625" style="10" customWidth="1"/>
    <col min="14001" max="14240" width="9.140625" style="10"/>
    <col min="14241" max="14246" width="1.7109375" style="10" customWidth="1"/>
    <col min="14247" max="14247" width="31.85546875" style="10" customWidth="1"/>
    <col min="14248" max="14248" width="8.28515625" style="10" customWidth="1"/>
    <col min="14249" max="14249" width="0.7109375" style="10" customWidth="1"/>
    <col min="14250" max="14250" width="12.28515625" style="10" customWidth="1"/>
    <col min="14251" max="14251" width="0.7109375" style="10" customWidth="1"/>
    <col min="14252" max="14252" width="12.28515625" style="10" customWidth="1"/>
    <col min="14253" max="14253" width="0.7109375" style="10" customWidth="1"/>
    <col min="14254" max="14254" width="12.28515625" style="10" customWidth="1"/>
    <col min="14255" max="14255" width="0.7109375" style="10" customWidth="1"/>
    <col min="14256" max="14256" width="13.140625" style="10" customWidth="1"/>
    <col min="14257" max="14496" width="9.140625" style="10"/>
    <col min="14497" max="14502" width="1.7109375" style="10" customWidth="1"/>
    <col min="14503" max="14503" width="31.85546875" style="10" customWidth="1"/>
    <col min="14504" max="14504" width="8.28515625" style="10" customWidth="1"/>
    <col min="14505" max="14505" width="0.7109375" style="10" customWidth="1"/>
    <col min="14506" max="14506" width="12.28515625" style="10" customWidth="1"/>
    <col min="14507" max="14507" width="0.7109375" style="10" customWidth="1"/>
    <col min="14508" max="14508" width="12.28515625" style="10" customWidth="1"/>
    <col min="14509" max="14509" width="0.7109375" style="10" customWidth="1"/>
    <col min="14510" max="14510" width="12.28515625" style="10" customWidth="1"/>
    <col min="14511" max="14511" width="0.7109375" style="10" customWidth="1"/>
    <col min="14512" max="14512" width="13.140625" style="10" customWidth="1"/>
    <col min="14513" max="14752" width="9.140625" style="10"/>
    <col min="14753" max="14758" width="1.7109375" style="10" customWidth="1"/>
    <col min="14759" max="14759" width="31.85546875" style="10" customWidth="1"/>
    <col min="14760" max="14760" width="8.28515625" style="10" customWidth="1"/>
    <col min="14761" max="14761" width="0.7109375" style="10" customWidth="1"/>
    <col min="14762" max="14762" width="12.28515625" style="10" customWidth="1"/>
    <col min="14763" max="14763" width="0.7109375" style="10" customWidth="1"/>
    <col min="14764" max="14764" width="12.28515625" style="10" customWidth="1"/>
    <col min="14765" max="14765" width="0.7109375" style="10" customWidth="1"/>
    <col min="14766" max="14766" width="12.28515625" style="10" customWidth="1"/>
    <col min="14767" max="14767" width="0.7109375" style="10" customWidth="1"/>
    <col min="14768" max="14768" width="13.140625" style="10" customWidth="1"/>
    <col min="14769" max="15008" width="9.140625" style="10"/>
    <col min="15009" max="15014" width="1.7109375" style="10" customWidth="1"/>
    <col min="15015" max="15015" width="31.85546875" style="10" customWidth="1"/>
    <col min="15016" max="15016" width="8.28515625" style="10" customWidth="1"/>
    <col min="15017" max="15017" width="0.7109375" style="10" customWidth="1"/>
    <col min="15018" max="15018" width="12.28515625" style="10" customWidth="1"/>
    <col min="15019" max="15019" width="0.7109375" style="10" customWidth="1"/>
    <col min="15020" max="15020" width="12.28515625" style="10" customWidth="1"/>
    <col min="15021" max="15021" width="0.7109375" style="10" customWidth="1"/>
    <col min="15022" max="15022" width="12.28515625" style="10" customWidth="1"/>
    <col min="15023" max="15023" width="0.7109375" style="10" customWidth="1"/>
    <col min="15024" max="15024" width="13.140625" style="10" customWidth="1"/>
    <col min="15025" max="15264" width="9.140625" style="10"/>
    <col min="15265" max="15270" width="1.7109375" style="10" customWidth="1"/>
    <col min="15271" max="15271" width="31.85546875" style="10" customWidth="1"/>
    <col min="15272" max="15272" width="8.28515625" style="10" customWidth="1"/>
    <col min="15273" max="15273" width="0.7109375" style="10" customWidth="1"/>
    <col min="15274" max="15274" width="12.28515625" style="10" customWidth="1"/>
    <col min="15275" max="15275" width="0.7109375" style="10" customWidth="1"/>
    <col min="15276" max="15276" width="12.28515625" style="10" customWidth="1"/>
    <col min="15277" max="15277" width="0.7109375" style="10" customWidth="1"/>
    <col min="15278" max="15278" width="12.28515625" style="10" customWidth="1"/>
    <col min="15279" max="15279" width="0.7109375" style="10" customWidth="1"/>
    <col min="15280" max="15280" width="13.140625" style="10" customWidth="1"/>
    <col min="15281" max="15520" width="9.140625" style="10"/>
    <col min="15521" max="15526" width="1.7109375" style="10" customWidth="1"/>
    <col min="15527" max="15527" width="31.85546875" style="10" customWidth="1"/>
    <col min="15528" max="15528" width="8.28515625" style="10" customWidth="1"/>
    <col min="15529" max="15529" width="0.7109375" style="10" customWidth="1"/>
    <col min="15530" max="15530" width="12.28515625" style="10" customWidth="1"/>
    <col min="15531" max="15531" width="0.7109375" style="10" customWidth="1"/>
    <col min="15532" max="15532" width="12.28515625" style="10" customWidth="1"/>
    <col min="15533" max="15533" width="0.7109375" style="10" customWidth="1"/>
    <col min="15534" max="15534" width="12.28515625" style="10" customWidth="1"/>
    <col min="15535" max="15535" width="0.7109375" style="10" customWidth="1"/>
    <col min="15536" max="15536" width="13.140625" style="10" customWidth="1"/>
    <col min="15537" max="15776" width="9.140625" style="10"/>
    <col min="15777" max="15782" width="1.7109375" style="10" customWidth="1"/>
    <col min="15783" max="15783" width="31.85546875" style="10" customWidth="1"/>
    <col min="15784" max="15784" width="8.28515625" style="10" customWidth="1"/>
    <col min="15785" max="15785" width="0.7109375" style="10" customWidth="1"/>
    <col min="15786" max="15786" width="12.28515625" style="10" customWidth="1"/>
    <col min="15787" max="15787" width="0.7109375" style="10" customWidth="1"/>
    <col min="15788" max="15788" width="12.28515625" style="10" customWidth="1"/>
    <col min="15789" max="15789" width="0.7109375" style="10" customWidth="1"/>
    <col min="15790" max="15790" width="12.28515625" style="10" customWidth="1"/>
    <col min="15791" max="15791" width="0.7109375" style="10" customWidth="1"/>
    <col min="15792" max="15792" width="13.140625" style="10" customWidth="1"/>
    <col min="15793" max="16032" width="9.140625" style="10"/>
    <col min="16033" max="16038" width="1.7109375" style="10" customWidth="1"/>
    <col min="16039" max="16039" width="31.85546875" style="10" customWidth="1"/>
    <col min="16040" max="16040" width="8.28515625" style="10" customWidth="1"/>
    <col min="16041" max="16041" width="0.7109375" style="10" customWidth="1"/>
    <col min="16042" max="16042" width="12.28515625" style="10" customWidth="1"/>
    <col min="16043" max="16043" width="0.7109375" style="10" customWidth="1"/>
    <col min="16044" max="16044" width="12.28515625" style="10" customWidth="1"/>
    <col min="16045" max="16045" width="0.7109375" style="10" customWidth="1"/>
    <col min="16046" max="16046" width="12.28515625" style="10" customWidth="1"/>
    <col min="16047" max="16047" width="0.7109375" style="10" customWidth="1"/>
    <col min="16048" max="16048" width="13.140625" style="10" customWidth="1"/>
    <col min="16049" max="16288" width="9.140625" style="10"/>
    <col min="16289" max="16295" width="9.140625" style="10" customWidth="1"/>
    <col min="16296" max="16310" width="9.140625" style="10"/>
    <col min="16311" max="16359" width="9.140625" style="10" customWidth="1"/>
    <col min="16360" max="16384" width="9.140625" style="10"/>
  </cols>
  <sheetData>
    <row r="1" spans="1:16" s="130" customFormat="1" ht="21.75" customHeight="1">
      <c r="A1" s="31" t="str">
        <f>'TH 2-4'!A1</f>
        <v>บริษัท โปรเอ็น คอร์ป จำกัด (มหาชน)</v>
      </c>
      <c r="B1" s="133"/>
      <c r="C1" s="133"/>
      <c r="D1" s="133"/>
      <c r="E1" s="133"/>
      <c r="F1" s="133"/>
      <c r="G1" s="133"/>
      <c r="H1" s="107"/>
      <c r="I1" s="107"/>
      <c r="J1" s="107"/>
      <c r="K1" s="107"/>
      <c r="L1" s="107"/>
      <c r="M1" s="107"/>
      <c r="N1" s="134"/>
      <c r="O1" s="135"/>
      <c r="P1" s="134"/>
    </row>
    <row r="2" spans="1:16" s="130" customFormat="1" ht="21.75" customHeight="1">
      <c r="A2" s="133" t="s">
        <v>82</v>
      </c>
      <c r="B2" s="133"/>
      <c r="C2" s="133"/>
      <c r="D2" s="133"/>
      <c r="E2" s="133"/>
      <c r="F2" s="133"/>
      <c r="G2" s="133"/>
      <c r="H2" s="107"/>
      <c r="I2" s="107"/>
      <c r="J2" s="107"/>
      <c r="K2" s="107"/>
      <c r="L2" s="107"/>
      <c r="M2" s="107"/>
      <c r="N2" s="134"/>
      <c r="O2" s="135"/>
      <c r="P2" s="134"/>
    </row>
    <row r="3" spans="1:16" s="130" customFormat="1" ht="21.75" customHeight="1">
      <c r="A3" s="136" t="s">
        <v>114</v>
      </c>
      <c r="B3" s="137"/>
      <c r="C3" s="137"/>
      <c r="D3" s="137"/>
      <c r="E3" s="137"/>
      <c r="F3" s="137"/>
      <c r="G3" s="137"/>
      <c r="H3" s="105"/>
      <c r="I3" s="105"/>
      <c r="J3" s="105"/>
      <c r="K3" s="105"/>
      <c r="L3" s="105"/>
      <c r="M3" s="105"/>
      <c r="N3" s="106"/>
      <c r="O3" s="138"/>
      <c r="P3" s="106"/>
    </row>
    <row r="4" spans="1:16" ht="5.0999999999999996" customHeight="1">
      <c r="A4" s="15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8"/>
      <c r="O4" s="9"/>
      <c r="P4" s="8"/>
    </row>
    <row r="5" spans="1:16" ht="18" customHeight="1">
      <c r="A5" s="16"/>
      <c r="B5" s="16"/>
      <c r="C5" s="16"/>
      <c r="D5" s="16"/>
      <c r="E5" s="16"/>
      <c r="F5" s="16"/>
      <c r="G5" s="16"/>
      <c r="H5" s="17"/>
      <c r="I5" s="17"/>
      <c r="J5" s="325" t="s">
        <v>84</v>
      </c>
      <c r="K5" s="325"/>
      <c r="L5" s="325"/>
      <c r="M5" s="18"/>
      <c r="N5" s="325" t="s">
        <v>85</v>
      </c>
      <c r="O5" s="325"/>
      <c r="P5" s="325"/>
    </row>
    <row r="6" spans="1:16" ht="18" customHeight="1">
      <c r="A6" s="16"/>
      <c r="B6" s="16"/>
      <c r="C6" s="16"/>
      <c r="D6" s="16"/>
      <c r="E6" s="16"/>
      <c r="F6" s="16"/>
      <c r="G6" s="16"/>
      <c r="H6" s="17"/>
      <c r="I6" s="17"/>
      <c r="J6" s="19" t="s">
        <v>7</v>
      </c>
      <c r="K6" s="18"/>
      <c r="L6" s="19" t="s">
        <v>7</v>
      </c>
      <c r="M6" s="18"/>
      <c r="N6" s="19" t="s">
        <v>7</v>
      </c>
      <c r="O6" s="18"/>
      <c r="P6" s="19" t="s">
        <v>7</v>
      </c>
    </row>
    <row r="7" spans="1:16" s="130" customFormat="1" ht="18" customHeight="1">
      <c r="A7" s="133"/>
      <c r="B7" s="133"/>
      <c r="C7" s="133"/>
      <c r="D7" s="133"/>
      <c r="E7" s="133"/>
      <c r="F7" s="133"/>
      <c r="G7" s="133"/>
      <c r="I7" s="107"/>
      <c r="J7" s="102" t="s">
        <v>9</v>
      </c>
      <c r="K7" s="104"/>
      <c r="L7" s="102" t="s">
        <v>10</v>
      </c>
      <c r="M7" s="101"/>
      <c r="N7" s="102" t="s">
        <v>9</v>
      </c>
      <c r="O7" s="104"/>
      <c r="P7" s="102" t="s">
        <v>10</v>
      </c>
    </row>
    <row r="8" spans="1:16" s="130" customFormat="1" ht="18" customHeight="1">
      <c r="A8" s="133"/>
      <c r="B8" s="133"/>
      <c r="C8" s="133"/>
      <c r="D8" s="133"/>
      <c r="E8" s="133"/>
      <c r="F8" s="133"/>
      <c r="G8" s="133"/>
      <c r="H8" s="105" t="s">
        <v>11</v>
      </c>
      <c r="I8" s="107"/>
      <c r="J8" s="106" t="s">
        <v>12</v>
      </c>
      <c r="K8" s="107"/>
      <c r="L8" s="106" t="s">
        <v>12</v>
      </c>
      <c r="M8" s="134"/>
      <c r="N8" s="106" t="s">
        <v>12</v>
      </c>
      <c r="O8" s="134"/>
      <c r="P8" s="106" t="s">
        <v>12</v>
      </c>
    </row>
    <row r="9" spans="1:16" ht="18" customHeight="1">
      <c r="A9" s="6" t="s">
        <v>86</v>
      </c>
      <c r="B9" s="6"/>
      <c r="C9" s="6"/>
      <c r="D9" s="6"/>
      <c r="E9" s="6"/>
      <c r="F9" s="6"/>
      <c r="G9" s="6"/>
      <c r="H9" s="7"/>
      <c r="I9" s="7"/>
      <c r="J9" s="207"/>
      <c r="K9" s="7"/>
      <c r="L9" s="7"/>
      <c r="M9" s="7"/>
      <c r="N9" s="220"/>
      <c r="O9" s="20"/>
      <c r="P9" s="8"/>
    </row>
    <row r="10" spans="1:16" ht="3.95" customHeight="1">
      <c r="J10" s="208"/>
      <c r="L10" s="139"/>
      <c r="N10" s="208"/>
      <c r="O10" s="140"/>
      <c r="P10" s="139"/>
    </row>
    <row r="11" spans="1:16" ht="18" customHeight="1">
      <c r="A11" s="10" t="s">
        <v>87</v>
      </c>
      <c r="J11" s="209">
        <v>291163570</v>
      </c>
      <c r="L11" s="22">
        <v>223670526</v>
      </c>
      <c r="N11" s="209">
        <v>291163570</v>
      </c>
      <c r="O11" s="21"/>
      <c r="P11" s="22">
        <v>223655971</v>
      </c>
    </row>
    <row r="12" spans="1:16" ht="18" customHeight="1">
      <c r="A12" s="10" t="s">
        <v>88</v>
      </c>
      <c r="J12" s="209">
        <v>141148953</v>
      </c>
      <c r="L12" s="22">
        <v>168177208</v>
      </c>
      <c r="N12" s="209">
        <v>139048870</v>
      </c>
      <c r="O12" s="21"/>
      <c r="P12" s="22">
        <v>166453711</v>
      </c>
    </row>
    <row r="13" spans="1:16" ht="18" customHeight="1">
      <c r="A13" s="10" t="s">
        <v>89</v>
      </c>
      <c r="J13" s="210">
        <v>385720788</v>
      </c>
      <c r="L13" s="141">
        <v>59233554</v>
      </c>
      <c r="N13" s="210">
        <v>337612611</v>
      </c>
      <c r="O13" s="21"/>
      <c r="P13" s="141">
        <v>59233554</v>
      </c>
    </row>
    <row r="14" spans="1:16" ht="3.95" customHeight="1">
      <c r="J14" s="208"/>
      <c r="L14" s="139"/>
      <c r="N14" s="208"/>
      <c r="O14" s="140"/>
      <c r="P14" s="139"/>
    </row>
    <row r="15" spans="1:16" ht="18" customHeight="1">
      <c r="A15" s="6" t="s">
        <v>90</v>
      </c>
      <c r="B15" s="6"/>
      <c r="C15" s="6"/>
      <c r="D15" s="6"/>
      <c r="E15" s="6"/>
      <c r="F15" s="6"/>
      <c r="G15" s="6"/>
      <c r="H15" s="7"/>
      <c r="I15" s="7"/>
      <c r="J15" s="211">
        <f>SUM(J11:J14)</f>
        <v>818033311</v>
      </c>
      <c r="K15" s="7"/>
      <c r="L15" s="23">
        <f>SUM(L11:L14)</f>
        <v>451081288</v>
      </c>
      <c r="M15" s="7"/>
      <c r="N15" s="211">
        <f>SUM(N11:N14)</f>
        <v>767825051</v>
      </c>
      <c r="O15" s="24"/>
      <c r="P15" s="23">
        <f>SUM(P11:P14)</f>
        <v>449343236</v>
      </c>
    </row>
    <row r="16" spans="1:16" ht="5.0999999999999996" customHeight="1">
      <c r="J16" s="208"/>
      <c r="L16" s="139"/>
      <c r="N16" s="208"/>
      <c r="O16" s="140"/>
      <c r="P16" s="139"/>
    </row>
    <row r="17" spans="1:16" ht="18" customHeight="1">
      <c r="A17" s="6" t="s">
        <v>91</v>
      </c>
      <c r="B17" s="6"/>
      <c r="C17" s="6"/>
      <c r="D17" s="6"/>
      <c r="E17" s="6"/>
      <c r="F17" s="6"/>
      <c r="G17" s="6"/>
      <c r="H17" s="7"/>
      <c r="I17" s="7"/>
      <c r="J17" s="212"/>
      <c r="K17" s="7"/>
      <c r="L17" s="25"/>
      <c r="M17" s="7"/>
      <c r="N17" s="212"/>
      <c r="O17" s="24"/>
    </row>
    <row r="18" spans="1:16" ht="3.95" customHeight="1">
      <c r="J18" s="208"/>
      <c r="L18" s="139"/>
      <c r="N18" s="208"/>
      <c r="O18" s="140"/>
      <c r="P18" s="139"/>
    </row>
    <row r="19" spans="1:16" ht="18" customHeight="1">
      <c r="A19" s="10" t="s">
        <v>92</v>
      </c>
      <c r="J19" s="209">
        <v>-275485026</v>
      </c>
      <c r="L19" s="22">
        <v>-208938918</v>
      </c>
      <c r="N19" s="209">
        <v>-275485026</v>
      </c>
      <c r="O19" s="21"/>
      <c r="P19" s="22">
        <v>-208938918</v>
      </c>
    </row>
    <row r="20" spans="1:16" ht="18" customHeight="1">
      <c r="A20" s="10" t="s">
        <v>93</v>
      </c>
      <c r="J20" s="209">
        <v>-103891764</v>
      </c>
      <c r="L20" s="22">
        <v>-117414489</v>
      </c>
      <c r="N20" s="209">
        <v>-103720819</v>
      </c>
      <c r="O20" s="21"/>
      <c r="P20" s="22">
        <v>-117584553</v>
      </c>
    </row>
    <row r="21" spans="1:16" ht="18" customHeight="1">
      <c r="A21" s="10" t="s">
        <v>94</v>
      </c>
      <c r="J21" s="210">
        <v>-339835248</v>
      </c>
      <c r="L21" s="141">
        <v>-54279649</v>
      </c>
      <c r="N21" s="210">
        <v>-300979667</v>
      </c>
      <c r="O21" s="21"/>
      <c r="P21" s="141">
        <v>-53572940</v>
      </c>
    </row>
    <row r="22" spans="1:16" ht="3.95" customHeight="1">
      <c r="J22" s="208"/>
      <c r="L22" s="139"/>
      <c r="N22" s="208"/>
      <c r="O22" s="140"/>
      <c r="P22" s="139"/>
    </row>
    <row r="23" spans="1:16" ht="18" customHeight="1">
      <c r="A23" s="6" t="s">
        <v>95</v>
      </c>
      <c r="B23" s="6"/>
      <c r="C23" s="6"/>
      <c r="D23" s="6"/>
      <c r="E23" s="6"/>
      <c r="F23" s="6"/>
      <c r="G23" s="6"/>
      <c r="H23" s="7"/>
      <c r="I23" s="7"/>
      <c r="J23" s="211">
        <f>SUM(J19:J22)</f>
        <v>-719212038</v>
      </c>
      <c r="K23" s="7"/>
      <c r="L23" s="23">
        <f>SUM(L19:L22)</f>
        <v>-380633056</v>
      </c>
      <c r="M23" s="7"/>
      <c r="N23" s="211">
        <f>SUM(N19:N22)</f>
        <v>-680185512</v>
      </c>
      <c r="O23" s="24"/>
      <c r="P23" s="23">
        <f>SUM(P19:P22)</f>
        <v>-380096411</v>
      </c>
    </row>
    <row r="24" spans="1:16" ht="5.0999999999999996" customHeight="1">
      <c r="J24" s="208"/>
      <c r="L24" s="139"/>
      <c r="N24" s="208"/>
      <c r="O24" s="140"/>
      <c r="P24" s="139"/>
    </row>
    <row r="25" spans="1:16" ht="18" customHeight="1">
      <c r="A25" s="6" t="s">
        <v>96</v>
      </c>
      <c r="B25" s="6"/>
      <c r="C25" s="6"/>
      <c r="D25" s="6"/>
      <c r="E25" s="6"/>
      <c r="F25" s="6"/>
      <c r="G25" s="6"/>
      <c r="H25" s="7"/>
      <c r="I25" s="7"/>
      <c r="J25" s="212">
        <f>SUM(J15+J23)</f>
        <v>98821273</v>
      </c>
      <c r="K25" s="7"/>
      <c r="L25" s="25">
        <f>SUM(L15+L23)</f>
        <v>70448232</v>
      </c>
      <c r="M25" s="7"/>
      <c r="N25" s="212">
        <f>SUM(N15+N23)</f>
        <v>87639539</v>
      </c>
      <c r="O25" s="24"/>
      <c r="P25" s="25">
        <f>SUM(P15+P23)</f>
        <v>69246825</v>
      </c>
    </row>
    <row r="26" spans="1:16" ht="18" customHeight="1">
      <c r="A26" s="10" t="s">
        <v>97</v>
      </c>
      <c r="B26" s="6"/>
      <c r="J26" s="212">
        <v>712686</v>
      </c>
      <c r="L26" s="25">
        <v>1700646</v>
      </c>
      <c r="N26" s="212">
        <v>6166795</v>
      </c>
      <c r="O26" s="21"/>
      <c r="P26" s="25">
        <v>6506468</v>
      </c>
    </row>
    <row r="27" spans="1:16" ht="18" customHeight="1">
      <c r="A27" s="27" t="s">
        <v>98</v>
      </c>
      <c r="J27" s="212">
        <v>-11238895</v>
      </c>
      <c r="L27" s="25">
        <v>-7938111</v>
      </c>
      <c r="N27" s="212">
        <v>-11210510</v>
      </c>
      <c r="O27" s="21"/>
      <c r="P27" s="25">
        <v>-7923484</v>
      </c>
    </row>
    <row r="28" spans="1:16" ht="18" customHeight="1">
      <c r="A28" s="27" t="s">
        <v>99</v>
      </c>
      <c r="J28" s="212">
        <v>-49136041</v>
      </c>
      <c r="L28" s="25">
        <v>-36226680</v>
      </c>
      <c r="N28" s="212">
        <v>-43473710</v>
      </c>
      <c r="O28" s="21"/>
      <c r="P28" s="25">
        <v>-39182682</v>
      </c>
    </row>
    <row r="29" spans="1:16" ht="18" customHeight="1">
      <c r="A29" s="10" t="s">
        <v>100</v>
      </c>
      <c r="B29" s="6"/>
      <c r="C29" s="6"/>
      <c r="J29" s="211">
        <v>-11941130</v>
      </c>
      <c r="L29" s="23">
        <v>-5513240</v>
      </c>
      <c r="N29" s="211">
        <v>-11814263</v>
      </c>
      <c r="O29" s="21"/>
      <c r="P29" s="23">
        <v>-5348278</v>
      </c>
    </row>
    <row r="30" spans="1:16" ht="3.95" customHeight="1">
      <c r="J30" s="213"/>
      <c r="L30" s="26"/>
      <c r="M30" s="28"/>
      <c r="N30" s="213"/>
      <c r="O30" s="22"/>
      <c r="P30" s="26"/>
    </row>
    <row r="31" spans="1:16" ht="18" customHeight="1">
      <c r="A31" s="6" t="s">
        <v>101</v>
      </c>
      <c r="J31" s="212">
        <f>SUM(J25:J30)</f>
        <v>27217893</v>
      </c>
      <c r="L31" s="25">
        <f>SUM(L25:L30)</f>
        <v>22470847</v>
      </c>
      <c r="N31" s="212">
        <f>SUM(N25:N30)</f>
        <v>27307851</v>
      </c>
      <c r="O31" s="24"/>
      <c r="P31" s="25">
        <f>SUM(P25:P30)</f>
        <v>23298849</v>
      </c>
    </row>
    <row r="32" spans="1:16" ht="18" customHeight="1">
      <c r="A32" s="10" t="s">
        <v>102</v>
      </c>
      <c r="G32" s="27"/>
      <c r="H32" s="21">
        <v>20</v>
      </c>
      <c r="J32" s="211">
        <v>1807811</v>
      </c>
      <c r="L32" s="23">
        <v>-2247959</v>
      </c>
      <c r="N32" s="211">
        <v>-5131117</v>
      </c>
      <c r="O32" s="21"/>
      <c r="P32" s="23">
        <v>-2229940</v>
      </c>
    </row>
    <row r="33" spans="1:16" ht="3.95" customHeight="1">
      <c r="B33" s="6"/>
      <c r="J33" s="212"/>
      <c r="L33" s="25"/>
      <c r="N33" s="212"/>
      <c r="O33" s="24"/>
    </row>
    <row r="34" spans="1:16" ht="18" customHeight="1">
      <c r="A34" s="6" t="s">
        <v>103</v>
      </c>
      <c r="B34" s="6"/>
      <c r="J34" s="212">
        <f>SUM(J31:J33)</f>
        <v>29025704</v>
      </c>
      <c r="L34" s="25">
        <f>SUM(L31:L33)</f>
        <v>20222888</v>
      </c>
      <c r="N34" s="212">
        <f>SUM(N31:N33)</f>
        <v>22176734</v>
      </c>
      <c r="O34" s="24"/>
      <c r="P34" s="25">
        <f>SUM(P31:P33)</f>
        <v>21068909</v>
      </c>
    </row>
    <row r="35" spans="1:16" ht="5.0999999999999996" customHeight="1">
      <c r="B35" s="6"/>
      <c r="J35" s="212"/>
      <c r="L35" s="25"/>
      <c r="N35" s="212"/>
      <c r="O35" s="24"/>
    </row>
    <row r="36" spans="1:16" ht="18" customHeight="1">
      <c r="A36" s="6" t="s">
        <v>104</v>
      </c>
      <c r="B36" s="6"/>
      <c r="J36" s="214"/>
      <c r="K36" s="143"/>
      <c r="L36" s="142"/>
      <c r="M36" s="143"/>
      <c r="N36" s="214"/>
      <c r="O36" s="144"/>
      <c r="P36" s="142"/>
    </row>
    <row r="37" spans="1:16" ht="18" customHeight="1">
      <c r="A37" s="10" t="s">
        <v>115</v>
      </c>
      <c r="B37" s="6"/>
      <c r="J37" s="214"/>
      <c r="K37" s="143"/>
      <c r="L37" s="142"/>
      <c r="M37" s="143"/>
      <c r="N37" s="214"/>
      <c r="O37" s="144"/>
      <c r="P37" s="142"/>
    </row>
    <row r="38" spans="1:16" ht="18" customHeight="1">
      <c r="B38" s="10" t="s">
        <v>116</v>
      </c>
      <c r="J38" s="214"/>
      <c r="K38" s="143"/>
      <c r="L38" s="142"/>
      <c r="M38" s="143"/>
      <c r="N38" s="214"/>
      <c r="O38" s="144"/>
      <c r="P38" s="142"/>
    </row>
    <row r="39" spans="1:16" ht="18" customHeight="1">
      <c r="B39" s="10" t="s">
        <v>117</v>
      </c>
      <c r="J39" s="212">
        <v>1220690</v>
      </c>
      <c r="L39" s="25">
        <v>0</v>
      </c>
      <c r="N39" s="212">
        <v>742910</v>
      </c>
      <c r="O39" s="24"/>
      <c r="P39" s="25">
        <v>0</v>
      </c>
    </row>
    <row r="40" spans="1:16" ht="18" customHeight="1">
      <c r="A40" s="6"/>
      <c r="B40" s="10" t="s">
        <v>118</v>
      </c>
      <c r="J40" s="212"/>
      <c r="L40" s="25"/>
      <c r="N40" s="212"/>
      <c r="O40" s="24"/>
    </row>
    <row r="41" spans="1:16" ht="18" customHeight="1">
      <c r="A41" s="6"/>
      <c r="B41" s="6"/>
      <c r="C41" s="10" t="s">
        <v>119</v>
      </c>
      <c r="J41" s="211">
        <v>-148582</v>
      </c>
      <c r="K41" s="143"/>
      <c r="L41" s="23">
        <v>0</v>
      </c>
      <c r="M41" s="143"/>
      <c r="N41" s="211">
        <v>-148582</v>
      </c>
      <c r="O41" s="144"/>
      <c r="P41" s="23">
        <v>0</v>
      </c>
    </row>
    <row r="42" spans="1:16" ht="3.95" customHeight="1">
      <c r="B42" s="6"/>
      <c r="J42" s="214"/>
      <c r="K42" s="143"/>
      <c r="L42" s="142"/>
      <c r="M42" s="143"/>
      <c r="N42" s="214"/>
      <c r="O42" s="144"/>
      <c r="P42" s="142"/>
    </row>
    <row r="43" spans="1:16" ht="18" customHeight="1" thickBot="1">
      <c r="A43" s="6" t="s">
        <v>106</v>
      </c>
      <c r="J43" s="215">
        <f>SUM(J34:J41)</f>
        <v>30097812</v>
      </c>
      <c r="L43" s="149">
        <f>SUM(L34:L41)</f>
        <v>20222888</v>
      </c>
      <c r="N43" s="215">
        <f>SUM(N34:N41)</f>
        <v>22771062</v>
      </c>
      <c r="P43" s="149">
        <f>SUM(P34:P41)</f>
        <v>21068909</v>
      </c>
    </row>
    <row r="44" spans="1:16" ht="5.0999999999999996" customHeight="1" thickTop="1">
      <c r="A44" s="27"/>
      <c r="J44" s="212"/>
      <c r="L44" s="25"/>
      <c r="N44" s="212"/>
      <c r="O44" s="24"/>
    </row>
    <row r="45" spans="1:16" s="130" customFormat="1" ht="18" customHeight="1">
      <c r="A45" s="145" t="s">
        <v>107</v>
      </c>
      <c r="H45" s="146"/>
      <c r="I45" s="146"/>
      <c r="J45" s="216"/>
      <c r="K45" s="146"/>
      <c r="L45" s="147"/>
      <c r="M45" s="146"/>
      <c r="N45" s="216"/>
      <c r="O45" s="148"/>
      <c r="P45" s="147"/>
    </row>
    <row r="46" spans="1:16" ht="18" customHeight="1">
      <c r="A46" s="27" t="s">
        <v>108</v>
      </c>
      <c r="J46" s="212">
        <v>29022325</v>
      </c>
      <c r="L46" s="255">
        <v>20220287</v>
      </c>
      <c r="N46" s="212">
        <v>22176734</v>
      </c>
      <c r="O46" s="21"/>
      <c r="P46" s="25">
        <v>21068909</v>
      </c>
    </row>
    <row r="47" spans="1:16" ht="18" customHeight="1">
      <c r="A47" s="27" t="s">
        <v>109</v>
      </c>
      <c r="J47" s="211">
        <v>3379</v>
      </c>
      <c r="L47" s="23">
        <v>2601</v>
      </c>
      <c r="N47" s="211" t="s">
        <v>105</v>
      </c>
      <c r="O47" s="21"/>
      <c r="P47" s="23">
        <v>0</v>
      </c>
    </row>
    <row r="48" spans="1:16" ht="3.95" customHeight="1">
      <c r="J48" s="208"/>
      <c r="L48" s="139"/>
      <c r="N48" s="208"/>
      <c r="O48" s="21"/>
      <c r="P48" s="139"/>
    </row>
    <row r="49" spans="1:16" ht="18" customHeight="1" thickBot="1">
      <c r="A49" s="27"/>
      <c r="J49" s="215">
        <f>SUM(J46:J48)</f>
        <v>29025704</v>
      </c>
      <c r="L49" s="149">
        <f>SUM(L46:L48)</f>
        <v>20222888</v>
      </c>
      <c r="N49" s="215">
        <f>SUM(N46:N48)</f>
        <v>22176734</v>
      </c>
      <c r="O49" s="21"/>
      <c r="P49" s="149">
        <f>SUM(P46:P48)</f>
        <v>21068909</v>
      </c>
    </row>
    <row r="50" spans="1:16" ht="5.0999999999999996" customHeight="1" thickTop="1">
      <c r="A50" s="27"/>
      <c r="J50" s="212"/>
      <c r="L50" s="25"/>
      <c r="N50" s="212"/>
      <c r="O50" s="24"/>
    </row>
    <row r="51" spans="1:16" s="130" customFormat="1" ht="18" customHeight="1">
      <c r="A51" s="133" t="s">
        <v>110</v>
      </c>
      <c r="H51" s="146"/>
      <c r="I51" s="146"/>
      <c r="J51" s="217"/>
      <c r="K51" s="146"/>
      <c r="L51" s="150"/>
      <c r="M51" s="146"/>
      <c r="N51" s="217"/>
      <c r="O51" s="151"/>
      <c r="P51" s="150"/>
    </row>
    <row r="52" spans="1:16" ht="18" customHeight="1">
      <c r="A52" s="10" t="s">
        <v>108</v>
      </c>
      <c r="J52" s="213">
        <v>30094433</v>
      </c>
      <c r="K52" s="26"/>
      <c r="L52" s="26">
        <v>20220287</v>
      </c>
      <c r="M52" s="26"/>
      <c r="N52" s="213">
        <v>22771062</v>
      </c>
      <c r="O52" s="26"/>
      <c r="P52" s="26">
        <v>21068909</v>
      </c>
    </row>
    <row r="53" spans="1:16" ht="18" customHeight="1">
      <c r="A53" s="10" t="s">
        <v>109</v>
      </c>
      <c r="J53" s="218">
        <v>3379</v>
      </c>
      <c r="L53" s="152">
        <v>2601</v>
      </c>
      <c r="N53" s="218">
        <v>0</v>
      </c>
      <c r="O53" s="28"/>
      <c r="P53" s="152">
        <v>0</v>
      </c>
    </row>
    <row r="54" spans="1:16" ht="3.95" customHeight="1">
      <c r="J54" s="208"/>
      <c r="L54" s="139"/>
      <c r="N54" s="208"/>
      <c r="O54" s="140"/>
      <c r="P54" s="139"/>
    </row>
    <row r="55" spans="1:16" ht="18" customHeight="1" thickBot="1">
      <c r="A55" s="27"/>
      <c r="J55" s="215">
        <f>SUM(J52:J54)</f>
        <v>30097812</v>
      </c>
      <c r="L55" s="149">
        <f>SUM(L52:L54)</f>
        <v>20222888</v>
      </c>
      <c r="N55" s="215">
        <f>SUM(N52:N54)</f>
        <v>22771062</v>
      </c>
      <c r="O55" s="24"/>
      <c r="P55" s="149">
        <f>SUM(P52:P54)</f>
        <v>21068909</v>
      </c>
    </row>
    <row r="56" spans="1:16" ht="5.0999999999999996" customHeight="1" thickTop="1">
      <c r="J56" s="213"/>
      <c r="L56" s="26"/>
      <c r="M56" s="28"/>
      <c r="N56" s="213"/>
      <c r="O56" s="22"/>
      <c r="P56" s="26"/>
    </row>
    <row r="57" spans="1:16" ht="18" customHeight="1">
      <c r="A57" s="6" t="s">
        <v>111</v>
      </c>
      <c r="J57" s="208"/>
      <c r="L57" s="139"/>
      <c r="N57" s="208"/>
      <c r="O57" s="140"/>
      <c r="P57" s="139"/>
    </row>
    <row r="58" spans="1:16" ht="3.95" customHeight="1">
      <c r="J58" s="208"/>
      <c r="L58" s="139"/>
      <c r="N58" s="208"/>
      <c r="O58" s="140"/>
      <c r="P58" s="139"/>
    </row>
    <row r="59" spans="1:16" ht="18" customHeight="1" thickBot="1">
      <c r="A59" s="10" t="s">
        <v>112</v>
      </c>
      <c r="J59" s="219">
        <v>9.1842800632911392E-2</v>
      </c>
      <c r="K59" s="154"/>
      <c r="L59" s="153">
        <v>7.7365914414862041E-2</v>
      </c>
      <c r="M59" s="154"/>
      <c r="N59" s="219">
        <v>7.0179537974683542E-2</v>
      </c>
      <c r="O59" s="140"/>
      <c r="P59" s="153">
        <v>8.0612872137201447E-2</v>
      </c>
    </row>
    <row r="60" spans="1:16" ht="3.95" customHeight="1" thickTop="1">
      <c r="J60" s="269"/>
      <c r="K60" s="154"/>
      <c r="L60" s="270"/>
      <c r="M60" s="154"/>
      <c r="N60" s="269"/>
      <c r="O60" s="140"/>
      <c r="P60" s="270"/>
    </row>
    <row r="61" spans="1:16" ht="18" customHeight="1" thickBot="1">
      <c r="A61" s="10" t="s">
        <v>113</v>
      </c>
      <c r="J61" s="219">
        <v>9.1842800632911392E-2</v>
      </c>
      <c r="K61" s="274"/>
      <c r="L61" s="153">
        <v>7.7365914408320288E-2</v>
      </c>
      <c r="M61" s="274"/>
      <c r="N61" s="219">
        <v>7.0179537974683542E-2</v>
      </c>
      <c r="O61" s="275">
        <v>5.7744806568376342E-2</v>
      </c>
      <c r="P61" s="153">
        <v>8.0612872130385149E-2</v>
      </c>
    </row>
    <row r="62" spans="1:16" ht="12.75" customHeight="1" thickTop="1">
      <c r="J62" s="139"/>
      <c r="K62" s="154"/>
      <c r="L62" s="139"/>
      <c r="M62" s="154"/>
      <c r="N62" s="139"/>
      <c r="O62" s="140"/>
      <c r="P62" s="139"/>
    </row>
    <row r="63" spans="1:16" ht="12.75" customHeight="1">
      <c r="J63" s="139"/>
      <c r="K63" s="154"/>
      <c r="L63" s="139"/>
      <c r="M63" s="154"/>
      <c r="N63" s="139"/>
      <c r="O63" s="140"/>
      <c r="P63" s="139"/>
    </row>
    <row r="64" spans="1:16" ht="18" customHeight="1">
      <c r="A64" s="245" t="s">
        <v>38</v>
      </c>
      <c r="J64" s="139"/>
      <c r="K64" s="154"/>
      <c r="L64" s="139"/>
      <c r="M64" s="154"/>
      <c r="N64" s="139"/>
      <c r="O64" s="140"/>
      <c r="P64" s="139"/>
    </row>
    <row r="65" spans="1:16" ht="12" customHeight="1">
      <c r="A65" s="245"/>
      <c r="J65" s="139"/>
      <c r="K65" s="154"/>
      <c r="L65" s="139"/>
      <c r="M65" s="154"/>
      <c r="N65" s="139"/>
      <c r="O65" s="140"/>
      <c r="P65" s="139"/>
    </row>
    <row r="66" spans="1:16" ht="12" customHeight="1">
      <c r="A66" s="245"/>
      <c r="J66" s="139"/>
      <c r="K66" s="154"/>
      <c r="L66" s="139"/>
      <c r="M66" s="154"/>
      <c r="N66" s="139"/>
      <c r="O66" s="140"/>
      <c r="P66" s="139"/>
    </row>
    <row r="67" spans="1:16" ht="21.95" customHeight="1">
      <c r="A67" s="177" t="str">
        <f>'TH 2-4'!A139</f>
        <v>หมายเหตุประกอบงบการเงินรวมและงบการเงินเฉพาะกิจการเป็นส่วนหนึ่งของงบการเงินนี้</v>
      </c>
      <c r="B67" s="30"/>
      <c r="C67" s="30"/>
      <c r="D67" s="30"/>
      <c r="E67" s="30"/>
      <c r="F67" s="30"/>
      <c r="G67" s="30"/>
      <c r="H67" s="155"/>
      <c r="I67" s="155"/>
      <c r="J67" s="156"/>
      <c r="K67" s="155"/>
      <c r="L67" s="156"/>
      <c r="M67" s="155"/>
      <c r="N67" s="156"/>
      <c r="O67" s="157"/>
      <c r="P67" s="156"/>
    </row>
  </sheetData>
  <mergeCells count="2">
    <mergeCell ref="J5:L5"/>
    <mergeCell ref="N5:P5"/>
  </mergeCells>
  <pageMargins left="0.8" right="0.5" top="0.5" bottom="0.6" header="0.49" footer="0.4"/>
  <pageSetup paperSize="9" scale="82" firstPageNumber="6" fitToHeight="0" orientation="portrait" useFirstPageNumber="1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V36"/>
  <sheetViews>
    <sheetView view="pageBreakPreview" zoomScale="85" zoomScaleNormal="85" zoomScaleSheetLayoutView="85" workbookViewId="0">
      <selection activeCell="J17" sqref="J17"/>
    </sheetView>
  </sheetViews>
  <sheetFormatPr defaultRowHeight="20.100000000000001" customHeight="1"/>
  <cols>
    <col min="1" max="2" width="1.7109375" style="41" customWidth="1"/>
    <col min="3" max="3" width="39.28515625" style="41" customWidth="1"/>
    <col min="4" max="4" width="7.7109375" style="41" customWidth="1"/>
    <col min="5" max="5" width="0.7109375" style="41" customWidth="1"/>
    <col min="6" max="6" width="10.42578125" style="42" customWidth="1"/>
    <col min="7" max="7" width="0.7109375" style="42" customWidth="1"/>
    <col min="8" max="8" width="10" style="42" customWidth="1"/>
    <col min="9" max="9" width="0.7109375" style="42" customWidth="1"/>
    <col min="10" max="10" width="12" style="42" customWidth="1"/>
    <col min="11" max="11" width="0.7109375" style="42" customWidth="1"/>
    <col min="12" max="12" width="10" style="43" customWidth="1"/>
    <col min="13" max="13" width="0.7109375" style="44" customWidth="1"/>
    <col min="14" max="14" width="11.28515625" style="43" customWidth="1"/>
    <col min="15" max="15" width="0.7109375" style="44" customWidth="1"/>
    <col min="16" max="16" width="14.7109375" style="44" customWidth="1"/>
    <col min="17" max="17" width="0.7109375" style="44" customWidth="1"/>
    <col min="18" max="18" width="11.7109375" style="43" customWidth="1"/>
    <col min="19" max="19" width="0.7109375" style="41" customWidth="1"/>
    <col min="20" max="20" width="12" style="41" customWidth="1"/>
    <col min="21" max="21" width="0.7109375" style="41" customWidth="1"/>
    <col min="22" max="22" width="12.140625" style="41" customWidth="1"/>
    <col min="23" max="50" width="9" style="41"/>
    <col min="51" max="52" width="1.7109375" style="41" customWidth="1"/>
    <col min="53" max="53" width="50.28515625" style="41" customWidth="1"/>
    <col min="54" max="54" width="7.7109375" style="41" customWidth="1"/>
    <col min="55" max="55" width="1" style="41" customWidth="1"/>
    <col min="56" max="56" width="11.28515625" style="41" customWidth="1"/>
    <col min="57" max="57" width="1" style="41" customWidth="1"/>
    <col min="58" max="58" width="13.140625" style="41" customWidth="1"/>
    <col min="59" max="59" width="1" style="41" customWidth="1"/>
    <col min="60" max="60" width="10.7109375" style="41" customWidth="1"/>
    <col min="61" max="61" width="1" style="41" customWidth="1"/>
    <col min="62" max="62" width="11.28515625" style="41" customWidth="1"/>
    <col min="63" max="63" width="1" style="41" customWidth="1"/>
    <col min="64" max="64" width="15" style="41" customWidth="1"/>
    <col min="65" max="65" width="1" style="41" customWidth="1"/>
    <col min="66" max="66" width="11.7109375" style="41" customWidth="1"/>
    <col min="67" max="67" width="1" style="41" customWidth="1"/>
    <col min="68" max="68" width="12.7109375" style="41" customWidth="1"/>
    <col min="69" max="69" width="1" style="41" customWidth="1"/>
    <col min="70" max="70" width="12.140625" style="41" customWidth="1"/>
    <col min="71" max="71" width="0.140625" style="41" customWidth="1"/>
    <col min="72" max="306" width="9" style="41"/>
    <col min="307" max="308" width="1.7109375" style="41" customWidth="1"/>
    <col min="309" max="309" width="50.28515625" style="41" customWidth="1"/>
    <col min="310" max="310" width="7.7109375" style="41" customWidth="1"/>
    <col min="311" max="311" width="1" style="41" customWidth="1"/>
    <col min="312" max="312" width="11.28515625" style="41" customWidth="1"/>
    <col min="313" max="313" width="1" style="41" customWidth="1"/>
    <col min="314" max="314" width="13.140625" style="41" customWidth="1"/>
    <col min="315" max="315" width="1" style="41" customWidth="1"/>
    <col min="316" max="316" width="10.7109375" style="41" customWidth="1"/>
    <col min="317" max="317" width="1" style="41" customWidth="1"/>
    <col min="318" max="318" width="11.28515625" style="41" customWidth="1"/>
    <col min="319" max="319" width="1" style="41" customWidth="1"/>
    <col min="320" max="320" width="15" style="41" customWidth="1"/>
    <col min="321" max="321" width="1" style="41" customWidth="1"/>
    <col min="322" max="322" width="11.7109375" style="41" customWidth="1"/>
    <col min="323" max="323" width="1" style="41" customWidth="1"/>
    <col min="324" max="324" width="12.7109375" style="41" customWidth="1"/>
    <col min="325" max="325" width="1" style="41" customWidth="1"/>
    <col min="326" max="326" width="12.140625" style="41" customWidth="1"/>
    <col min="327" max="327" width="0.140625" style="41" customWidth="1"/>
    <col min="328" max="562" width="9" style="41"/>
    <col min="563" max="564" width="1.7109375" style="41" customWidth="1"/>
    <col min="565" max="565" width="50.28515625" style="41" customWidth="1"/>
    <col min="566" max="566" width="7.7109375" style="41" customWidth="1"/>
    <col min="567" max="567" width="1" style="41" customWidth="1"/>
    <col min="568" max="568" width="11.28515625" style="41" customWidth="1"/>
    <col min="569" max="569" width="1" style="41" customWidth="1"/>
    <col min="570" max="570" width="13.140625" style="41" customWidth="1"/>
    <col min="571" max="571" width="1" style="41" customWidth="1"/>
    <col min="572" max="572" width="10.7109375" style="41" customWidth="1"/>
    <col min="573" max="573" width="1" style="41" customWidth="1"/>
    <col min="574" max="574" width="11.28515625" style="41" customWidth="1"/>
    <col min="575" max="575" width="1" style="41" customWidth="1"/>
    <col min="576" max="576" width="15" style="41" customWidth="1"/>
    <col min="577" max="577" width="1" style="41" customWidth="1"/>
    <col min="578" max="578" width="11.7109375" style="41" customWidth="1"/>
    <col min="579" max="579" width="1" style="41" customWidth="1"/>
    <col min="580" max="580" width="12.7109375" style="41" customWidth="1"/>
    <col min="581" max="581" width="1" style="41" customWidth="1"/>
    <col min="582" max="582" width="12.140625" style="41" customWidth="1"/>
    <col min="583" max="583" width="0.140625" style="41" customWidth="1"/>
    <col min="584" max="818" width="9" style="41"/>
    <col min="819" max="820" width="1.7109375" style="41" customWidth="1"/>
    <col min="821" max="821" width="50.28515625" style="41" customWidth="1"/>
    <col min="822" max="822" width="7.7109375" style="41" customWidth="1"/>
    <col min="823" max="823" width="1" style="41" customWidth="1"/>
    <col min="824" max="824" width="11.28515625" style="41" customWidth="1"/>
    <col min="825" max="825" width="1" style="41" customWidth="1"/>
    <col min="826" max="826" width="13.140625" style="41" customWidth="1"/>
    <col min="827" max="827" width="1" style="41" customWidth="1"/>
    <col min="828" max="828" width="10.7109375" style="41" customWidth="1"/>
    <col min="829" max="829" width="1" style="41" customWidth="1"/>
    <col min="830" max="830" width="11.28515625" style="41" customWidth="1"/>
    <col min="831" max="831" width="1" style="41" customWidth="1"/>
    <col min="832" max="832" width="15" style="41" customWidth="1"/>
    <col min="833" max="833" width="1" style="41" customWidth="1"/>
    <col min="834" max="834" width="11.7109375" style="41" customWidth="1"/>
    <col min="835" max="835" width="1" style="41" customWidth="1"/>
    <col min="836" max="836" width="12.7109375" style="41" customWidth="1"/>
    <col min="837" max="837" width="1" style="41" customWidth="1"/>
    <col min="838" max="838" width="12.140625" style="41" customWidth="1"/>
    <col min="839" max="839" width="0.140625" style="41" customWidth="1"/>
    <col min="840" max="1074" width="9" style="41"/>
    <col min="1075" max="1076" width="1.7109375" style="41" customWidth="1"/>
    <col min="1077" max="1077" width="50.28515625" style="41" customWidth="1"/>
    <col min="1078" max="1078" width="7.7109375" style="41" customWidth="1"/>
    <col min="1079" max="1079" width="1" style="41" customWidth="1"/>
    <col min="1080" max="1080" width="11.28515625" style="41" customWidth="1"/>
    <col min="1081" max="1081" width="1" style="41" customWidth="1"/>
    <col min="1082" max="1082" width="13.140625" style="41" customWidth="1"/>
    <col min="1083" max="1083" width="1" style="41" customWidth="1"/>
    <col min="1084" max="1084" width="10.7109375" style="41" customWidth="1"/>
    <col min="1085" max="1085" width="1" style="41" customWidth="1"/>
    <col min="1086" max="1086" width="11.28515625" style="41" customWidth="1"/>
    <col min="1087" max="1087" width="1" style="41" customWidth="1"/>
    <col min="1088" max="1088" width="15" style="41" customWidth="1"/>
    <col min="1089" max="1089" width="1" style="41" customWidth="1"/>
    <col min="1090" max="1090" width="11.7109375" style="41" customWidth="1"/>
    <col min="1091" max="1091" width="1" style="41" customWidth="1"/>
    <col min="1092" max="1092" width="12.7109375" style="41" customWidth="1"/>
    <col min="1093" max="1093" width="1" style="41" customWidth="1"/>
    <col min="1094" max="1094" width="12.140625" style="41" customWidth="1"/>
    <col min="1095" max="1095" width="0.140625" style="41" customWidth="1"/>
    <col min="1096" max="1330" width="9" style="41"/>
    <col min="1331" max="1332" width="1.7109375" style="41" customWidth="1"/>
    <col min="1333" max="1333" width="50.28515625" style="41" customWidth="1"/>
    <col min="1334" max="1334" width="7.7109375" style="41" customWidth="1"/>
    <col min="1335" max="1335" width="1" style="41" customWidth="1"/>
    <col min="1336" max="1336" width="11.28515625" style="41" customWidth="1"/>
    <col min="1337" max="1337" width="1" style="41" customWidth="1"/>
    <col min="1338" max="1338" width="13.140625" style="41" customWidth="1"/>
    <col min="1339" max="1339" width="1" style="41" customWidth="1"/>
    <col min="1340" max="1340" width="10.7109375" style="41" customWidth="1"/>
    <col min="1341" max="1341" width="1" style="41" customWidth="1"/>
    <col min="1342" max="1342" width="11.28515625" style="41" customWidth="1"/>
    <col min="1343" max="1343" width="1" style="41" customWidth="1"/>
    <col min="1344" max="1344" width="15" style="41" customWidth="1"/>
    <col min="1345" max="1345" width="1" style="41" customWidth="1"/>
    <col min="1346" max="1346" width="11.7109375" style="41" customWidth="1"/>
    <col min="1347" max="1347" width="1" style="41" customWidth="1"/>
    <col min="1348" max="1348" width="12.7109375" style="41" customWidth="1"/>
    <col min="1349" max="1349" width="1" style="41" customWidth="1"/>
    <col min="1350" max="1350" width="12.140625" style="41" customWidth="1"/>
    <col min="1351" max="1351" width="0.140625" style="41" customWidth="1"/>
    <col min="1352" max="1586" width="9" style="41"/>
    <col min="1587" max="1588" width="1.7109375" style="41" customWidth="1"/>
    <col min="1589" max="1589" width="50.28515625" style="41" customWidth="1"/>
    <col min="1590" max="1590" width="7.7109375" style="41" customWidth="1"/>
    <col min="1591" max="1591" width="1" style="41" customWidth="1"/>
    <col min="1592" max="1592" width="11.28515625" style="41" customWidth="1"/>
    <col min="1593" max="1593" width="1" style="41" customWidth="1"/>
    <col min="1594" max="1594" width="13.140625" style="41" customWidth="1"/>
    <col min="1595" max="1595" width="1" style="41" customWidth="1"/>
    <col min="1596" max="1596" width="10.7109375" style="41" customWidth="1"/>
    <col min="1597" max="1597" width="1" style="41" customWidth="1"/>
    <col min="1598" max="1598" width="11.28515625" style="41" customWidth="1"/>
    <col min="1599" max="1599" width="1" style="41" customWidth="1"/>
    <col min="1600" max="1600" width="15" style="41" customWidth="1"/>
    <col min="1601" max="1601" width="1" style="41" customWidth="1"/>
    <col min="1602" max="1602" width="11.7109375" style="41" customWidth="1"/>
    <col min="1603" max="1603" width="1" style="41" customWidth="1"/>
    <col min="1604" max="1604" width="12.7109375" style="41" customWidth="1"/>
    <col min="1605" max="1605" width="1" style="41" customWidth="1"/>
    <col min="1606" max="1606" width="12.140625" style="41" customWidth="1"/>
    <col min="1607" max="1607" width="0.140625" style="41" customWidth="1"/>
    <col min="1608" max="1842" width="9" style="41"/>
    <col min="1843" max="1844" width="1.7109375" style="41" customWidth="1"/>
    <col min="1845" max="1845" width="50.28515625" style="41" customWidth="1"/>
    <col min="1846" max="1846" width="7.7109375" style="41" customWidth="1"/>
    <col min="1847" max="1847" width="1" style="41" customWidth="1"/>
    <col min="1848" max="1848" width="11.28515625" style="41" customWidth="1"/>
    <col min="1849" max="1849" width="1" style="41" customWidth="1"/>
    <col min="1850" max="1850" width="13.140625" style="41" customWidth="1"/>
    <col min="1851" max="1851" width="1" style="41" customWidth="1"/>
    <col min="1852" max="1852" width="10.7109375" style="41" customWidth="1"/>
    <col min="1853" max="1853" width="1" style="41" customWidth="1"/>
    <col min="1854" max="1854" width="11.28515625" style="41" customWidth="1"/>
    <col min="1855" max="1855" width="1" style="41" customWidth="1"/>
    <col min="1856" max="1856" width="15" style="41" customWidth="1"/>
    <col min="1857" max="1857" width="1" style="41" customWidth="1"/>
    <col min="1858" max="1858" width="11.7109375" style="41" customWidth="1"/>
    <col min="1859" max="1859" width="1" style="41" customWidth="1"/>
    <col min="1860" max="1860" width="12.7109375" style="41" customWidth="1"/>
    <col min="1861" max="1861" width="1" style="41" customWidth="1"/>
    <col min="1862" max="1862" width="12.140625" style="41" customWidth="1"/>
    <col min="1863" max="1863" width="0.140625" style="41" customWidth="1"/>
    <col min="1864" max="2098" width="9" style="41"/>
    <col min="2099" max="2100" width="1.7109375" style="41" customWidth="1"/>
    <col min="2101" max="2101" width="50.28515625" style="41" customWidth="1"/>
    <col min="2102" max="2102" width="7.7109375" style="41" customWidth="1"/>
    <col min="2103" max="2103" width="1" style="41" customWidth="1"/>
    <col min="2104" max="2104" width="11.28515625" style="41" customWidth="1"/>
    <col min="2105" max="2105" width="1" style="41" customWidth="1"/>
    <col min="2106" max="2106" width="13.140625" style="41" customWidth="1"/>
    <col min="2107" max="2107" width="1" style="41" customWidth="1"/>
    <col min="2108" max="2108" width="10.7109375" style="41" customWidth="1"/>
    <col min="2109" max="2109" width="1" style="41" customWidth="1"/>
    <col min="2110" max="2110" width="11.28515625" style="41" customWidth="1"/>
    <col min="2111" max="2111" width="1" style="41" customWidth="1"/>
    <col min="2112" max="2112" width="15" style="41" customWidth="1"/>
    <col min="2113" max="2113" width="1" style="41" customWidth="1"/>
    <col min="2114" max="2114" width="11.7109375" style="41" customWidth="1"/>
    <col min="2115" max="2115" width="1" style="41" customWidth="1"/>
    <col min="2116" max="2116" width="12.7109375" style="41" customWidth="1"/>
    <col min="2117" max="2117" width="1" style="41" customWidth="1"/>
    <col min="2118" max="2118" width="12.140625" style="41" customWidth="1"/>
    <col min="2119" max="2119" width="0.140625" style="41" customWidth="1"/>
    <col min="2120" max="2354" width="9" style="41"/>
    <col min="2355" max="2356" width="1.7109375" style="41" customWidth="1"/>
    <col min="2357" max="2357" width="50.28515625" style="41" customWidth="1"/>
    <col min="2358" max="2358" width="7.7109375" style="41" customWidth="1"/>
    <col min="2359" max="2359" width="1" style="41" customWidth="1"/>
    <col min="2360" max="2360" width="11.28515625" style="41" customWidth="1"/>
    <col min="2361" max="2361" width="1" style="41" customWidth="1"/>
    <col min="2362" max="2362" width="13.140625" style="41" customWidth="1"/>
    <col min="2363" max="2363" width="1" style="41" customWidth="1"/>
    <col min="2364" max="2364" width="10.7109375" style="41" customWidth="1"/>
    <col min="2365" max="2365" width="1" style="41" customWidth="1"/>
    <col min="2366" max="2366" width="11.28515625" style="41" customWidth="1"/>
    <col min="2367" max="2367" width="1" style="41" customWidth="1"/>
    <col min="2368" max="2368" width="15" style="41" customWidth="1"/>
    <col min="2369" max="2369" width="1" style="41" customWidth="1"/>
    <col min="2370" max="2370" width="11.7109375" style="41" customWidth="1"/>
    <col min="2371" max="2371" width="1" style="41" customWidth="1"/>
    <col min="2372" max="2372" width="12.7109375" style="41" customWidth="1"/>
    <col min="2373" max="2373" width="1" style="41" customWidth="1"/>
    <col min="2374" max="2374" width="12.140625" style="41" customWidth="1"/>
    <col min="2375" max="2375" width="0.140625" style="41" customWidth="1"/>
    <col min="2376" max="2610" width="9" style="41"/>
    <col min="2611" max="2612" width="1.7109375" style="41" customWidth="1"/>
    <col min="2613" max="2613" width="50.28515625" style="41" customWidth="1"/>
    <col min="2614" max="2614" width="7.7109375" style="41" customWidth="1"/>
    <col min="2615" max="2615" width="1" style="41" customWidth="1"/>
    <col min="2616" max="2616" width="11.28515625" style="41" customWidth="1"/>
    <col min="2617" max="2617" width="1" style="41" customWidth="1"/>
    <col min="2618" max="2618" width="13.140625" style="41" customWidth="1"/>
    <col min="2619" max="2619" width="1" style="41" customWidth="1"/>
    <col min="2620" max="2620" width="10.7109375" style="41" customWidth="1"/>
    <col min="2621" max="2621" width="1" style="41" customWidth="1"/>
    <col min="2622" max="2622" width="11.28515625" style="41" customWidth="1"/>
    <col min="2623" max="2623" width="1" style="41" customWidth="1"/>
    <col min="2624" max="2624" width="15" style="41" customWidth="1"/>
    <col min="2625" max="2625" width="1" style="41" customWidth="1"/>
    <col min="2626" max="2626" width="11.7109375" style="41" customWidth="1"/>
    <col min="2627" max="2627" width="1" style="41" customWidth="1"/>
    <col min="2628" max="2628" width="12.7109375" style="41" customWidth="1"/>
    <col min="2629" max="2629" width="1" style="41" customWidth="1"/>
    <col min="2630" max="2630" width="12.140625" style="41" customWidth="1"/>
    <col min="2631" max="2631" width="0.140625" style="41" customWidth="1"/>
    <col min="2632" max="2866" width="9" style="41"/>
    <col min="2867" max="2868" width="1.7109375" style="41" customWidth="1"/>
    <col min="2869" max="2869" width="50.28515625" style="41" customWidth="1"/>
    <col min="2870" max="2870" width="7.7109375" style="41" customWidth="1"/>
    <col min="2871" max="2871" width="1" style="41" customWidth="1"/>
    <col min="2872" max="2872" width="11.28515625" style="41" customWidth="1"/>
    <col min="2873" max="2873" width="1" style="41" customWidth="1"/>
    <col min="2874" max="2874" width="13.140625" style="41" customWidth="1"/>
    <col min="2875" max="2875" width="1" style="41" customWidth="1"/>
    <col min="2876" max="2876" width="10.7109375" style="41" customWidth="1"/>
    <col min="2877" max="2877" width="1" style="41" customWidth="1"/>
    <col min="2878" max="2878" width="11.28515625" style="41" customWidth="1"/>
    <col min="2879" max="2879" width="1" style="41" customWidth="1"/>
    <col min="2880" max="2880" width="15" style="41" customWidth="1"/>
    <col min="2881" max="2881" width="1" style="41" customWidth="1"/>
    <col min="2882" max="2882" width="11.7109375" style="41" customWidth="1"/>
    <col min="2883" max="2883" width="1" style="41" customWidth="1"/>
    <col min="2884" max="2884" width="12.7109375" style="41" customWidth="1"/>
    <col min="2885" max="2885" width="1" style="41" customWidth="1"/>
    <col min="2886" max="2886" width="12.140625" style="41" customWidth="1"/>
    <col min="2887" max="2887" width="0.140625" style="41" customWidth="1"/>
    <col min="2888" max="3122" width="9" style="41"/>
    <col min="3123" max="3124" width="1.7109375" style="41" customWidth="1"/>
    <col min="3125" max="3125" width="50.28515625" style="41" customWidth="1"/>
    <col min="3126" max="3126" width="7.7109375" style="41" customWidth="1"/>
    <col min="3127" max="3127" width="1" style="41" customWidth="1"/>
    <col min="3128" max="3128" width="11.28515625" style="41" customWidth="1"/>
    <col min="3129" max="3129" width="1" style="41" customWidth="1"/>
    <col min="3130" max="3130" width="13.140625" style="41" customWidth="1"/>
    <col min="3131" max="3131" width="1" style="41" customWidth="1"/>
    <col min="3132" max="3132" width="10.7109375" style="41" customWidth="1"/>
    <col min="3133" max="3133" width="1" style="41" customWidth="1"/>
    <col min="3134" max="3134" width="11.28515625" style="41" customWidth="1"/>
    <col min="3135" max="3135" width="1" style="41" customWidth="1"/>
    <col min="3136" max="3136" width="15" style="41" customWidth="1"/>
    <col min="3137" max="3137" width="1" style="41" customWidth="1"/>
    <col min="3138" max="3138" width="11.7109375" style="41" customWidth="1"/>
    <col min="3139" max="3139" width="1" style="41" customWidth="1"/>
    <col min="3140" max="3140" width="12.7109375" style="41" customWidth="1"/>
    <col min="3141" max="3141" width="1" style="41" customWidth="1"/>
    <col min="3142" max="3142" width="12.140625" style="41" customWidth="1"/>
    <col min="3143" max="3143" width="0.140625" style="41" customWidth="1"/>
    <col min="3144" max="3378" width="9" style="41"/>
    <col min="3379" max="3380" width="1.7109375" style="41" customWidth="1"/>
    <col min="3381" max="3381" width="50.28515625" style="41" customWidth="1"/>
    <col min="3382" max="3382" width="7.7109375" style="41" customWidth="1"/>
    <col min="3383" max="3383" width="1" style="41" customWidth="1"/>
    <col min="3384" max="3384" width="11.28515625" style="41" customWidth="1"/>
    <col min="3385" max="3385" width="1" style="41" customWidth="1"/>
    <col min="3386" max="3386" width="13.140625" style="41" customWidth="1"/>
    <col min="3387" max="3387" width="1" style="41" customWidth="1"/>
    <col min="3388" max="3388" width="10.7109375" style="41" customWidth="1"/>
    <col min="3389" max="3389" width="1" style="41" customWidth="1"/>
    <col min="3390" max="3390" width="11.28515625" style="41" customWidth="1"/>
    <col min="3391" max="3391" width="1" style="41" customWidth="1"/>
    <col min="3392" max="3392" width="15" style="41" customWidth="1"/>
    <col min="3393" max="3393" width="1" style="41" customWidth="1"/>
    <col min="3394" max="3394" width="11.7109375" style="41" customWidth="1"/>
    <col min="3395" max="3395" width="1" style="41" customWidth="1"/>
    <col min="3396" max="3396" width="12.7109375" style="41" customWidth="1"/>
    <col min="3397" max="3397" width="1" style="41" customWidth="1"/>
    <col min="3398" max="3398" width="12.140625" style="41" customWidth="1"/>
    <col min="3399" max="3399" width="0.140625" style="41" customWidth="1"/>
    <col min="3400" max="3634" width="9" style="41"/>
    <col min="3635" max="3636" width="1.7109375" style="41" customWidth="1"/>
    <col min="3637" max="3637" width="50.28515625" style="41" customWidth="1"/>
    <col min="3638" max="3638" width="7.7109375" style="41" customWidth="1"/>
    <col min="3639" max="3639" width="1" style="41" customWidth="1"/>
    <col min="3640" max="3640" width="11.28515625" style="41" customWidth="1"/>
    <col min="3641" max="3641" width="1" style="41" customWidth="1"/>
    <col min="3642" max="3642" width="13.140625" style="41" customWidth="1"/>
    <col min="3643" max="3643" width="1" style="41" customWidth="1"/>
    <col min="3644" max="3644" width="10.7109375" style="41" customWidth="1"/>
    <col min="3645" max="3645" width="1" style="41" customWidth="1"/>
    <col min="3646" max="3646" width="11.28515625" style="41" customWidth="1"/>
    <col min="3647" max="3647" width="1" style="41" customWidth="1"/>
    <col min="3648" max="3648" width="15" style="41" customWidth="1"/>
    <col min="3649" max="3649" width="1" style="41" customWidth="1"/>
    <col min="3650" max="3650" width="11.7109375" style="41" customWidth="1"/>
    <col min="3651" max="3651" width="1" style="41" customWidth="1"/>
    <col min="3652" max="3652" width="12.7109375" style="41" customWidth="1"/>
    <col min="3653" max="3653" width="1" style="41" customWidth="1"/>
    <col min="3654" max="3654" width="12.140625" style="41" customWidth="1"/>
    <col min="3655" max="3655" width="0.140625" style="41" customWidth="1"/>
    <col min="3656" max="3890" width="9" style="41"/>
    <col min="3891" max="3892" width="1.7109375" style="41" customWidth="1"/>
    <col min="3893" max="3893" width="50.28515625" style="41" customWidth="1"/>
    <col min="3894" max="3894" width="7.7109375" style="41" customWidth="1"/>
    <col min="3895" max="3895" width="1" style="41" customWidth="1"/>
    <col min="3896" max="3896" width="11.28515625" style="41" customWidth="1"/>
    <col min="3897" max="3897" width="1" style="41" customWidth="1"/>
    <col min="3898" max="3898" width="13.140625" style="41" customWidth="1"/>
    <col min="3899" max="3899" width="1" style="41" customWidth="1"/>
    <col min="3900" max="3900" width="10.7109375" style="41" customWidth="1"/>
    <col min="3901" max="3901" width="1" style="41" customWidth="1"/>
    <col min="3902" max="3902" width="11.28515625" style="41" customWidth="1"/>
    <col min="3903" max="3903" width="1" style="41" customWidth="1"/>
    <col min="3904" max="3904" width="15" style="41" customWidth="1"/>
    <col min="3905" max="3905" width="1" style="41" customWidth="1"/>
    <col min="3906" max="3906" width="11.7109375" style="41" customWidth="1"/>
    <col min="3907" max="3907" width="1" style="41" customWidth="1"/>
    <col min="3908" max="3908" width="12.7109375" style="41" customWidth="1"/>
    <col min="3909" max="3909" width="1" style="41" customWidth="1"/>
    <col min="3910" max="3910" width="12.140625" style="41" customWidth="1"/>
    <col min="3911" max="3911" width="0.140625" style="41" customWidth="1"/>
    <col min="3912" max="4146" width="9" style="41"/>
    <col min="4147" max="4148" width="1.7109375" style="41" customWidth="1"/>
    <col min="4149" max="4149" width="50.28515625" style="41" customWidth="1"/>
    <col min="4150" max="4150" width="7.7109375" style="41" customWidth="1"/>
    <col min="4151" max="4151" width="1" style="41" customWidth="1"/>
    <col min="4152" max="4152" width="11.28515625" style="41" customWidth="1"/>
    <col min="4153" max="4153" width="1" style="41" customWidth="1"/>
    <col min="4154" max="4154" width="13.140625" style="41" customWidth="1"/>
    <col min="4155" max="4155" width="1" style="41" customWidth="1"/>
    <col min="4156" max="4156" width="10.7109375" style="41" customWidth="1"/>
    <col min="4157" max="4157" width="1" style="41" customWidth="1"/>
    <col min="4158" max="4158" width="11.28515625" style="41" customWidth="1"/>
    <col min="4159" max="4159" width="1" style="41" customWidth="1"/>
    <col min="4160" max="4160" width="15" style="41" customWidth="1"/>
    <col min="4161" max="4161" width="1" style="41" customWidth="1"/>
    <col min="4162" max="4162" width="11.7109375" style="41" customWidth="1"/>
    <col min="4163" max="4163" width="1" style="41" customWidth="1"/>
    <col min="4164" max="4164" width="12.7109375" style="41" customWidth="1"/>
    <col min="4165" max="4165" width="1" style="41" customWidth="1"/>
    <col min="4166" max="4166" width="12.140625" style="41" customWidth="1"/>
    <col min="4167" max="4167" width="0.140625" style="41" customWidth="1"/>
    <col min="4168" max="4402" width="9" style="41"/>
    <col min="4403" max="4404" width="1.7109375" style="41" customWidth="1"/>
    <col min="4405" max="4405" width="50.28515625" style="41" customWidth="1"/>
    <col min="4406" max="4406" width="7.7109375" style="41" customWidth="1"/>
    <col min="4407" max="4407" width="1" style="41" customWidth="1"/>
    <col min="4408" max="4408" width="11.28515625" style="41" customWidth="1"/>
    <col min="4409" max="4409" width="1" style="41" customWidth="1"/>
    <col min="4410" max="4410" width="13.140625" style="41" customWidth="1"/>
    <col min="4411" max="4411" width="1" style="41" customWidth="1"/>
    <col min="4412" max="4412" width="10.7109375" style="41" customWidth="1"/>
    <col min="4413" max="4413" width="1" style="41" customWidth="1"/>
    <col min="4414" max="4414" width="11.28515625" style="41" customWidth="1"/>
    <col min="4415" max="4415" width="1" style="41" customWidth="1"/>
    <col min="4416" max="4416" width="15" style="41" customWidth="1"/>
    <col min="4417" max="4417" width="1" style="41" customWidth="1"/>
    <col min="4418" max="4418" width="11.7109375" style="41" customWidth="1"/>
    <col min="4419" max="4419" width="1" style="41" customWidth="1"/>
    <col min="4420" max="4420" width="12.7109375" style="41" customWidth="1"/>
    <col min="4421" max="4421" width="1" style="41" customWidth="1"/>
    <col min="4422" max="4422" width="12.140625" style="41" customWidth="1"/>
    <col min="4423" max="4423" width="0.140625" style="41" customWidth="1"/>
    <col min="4424" max="4658" width="9" style="41"/>
    <col min="4659" max="4660" width="1.7109375" style="41" customWidth="1"/>
    <col min="4661" max="4661" width="50.28515625" style="41" customWidth="1"/>
    <col min="4662" max="4662" width="7.7109375" style="41" customWidth="1"/>
    <col min="4663" max="4663" width="1" style="41" customWidth="1"/>
    <col min="4664" max="4664" width="11.28515625" style="41" customWidth="1"/>
    <col min="4665" max="4665" width="1" style="41" customWidth="1"/>
    <col min="4666" max="4666" width="13.140625" style="41" customWidth="1"/>
    <col min="4667" max="4667" width="1" style="41" customWidth="1"/>
    <col min="4668" max="4668" width="10.7109375" style="41" customWidth="1"/>
    <col min="4669" max="4669" width="1" style="41" customWidth="1"/>
    <col min="4670" max="4670" width="11.28515625" style="41" customWidth="1"/>
    <col min="4671" max="4671" width="1" style="41" customWidth="1"/>
    <col min="4672" max="4672" width="15" style="41" customWidth="1"/>
    <col min="4673" max="4673" width="1" style="41" customWidth="1"/>
    <col min="4674" max="4674" width="11.7109375" style="41" customWidth="1"/>
    <col min="4675" max="4675" width="1" style="41" customWidth="1"/>
    <col min="4676" max="4676" width="12.7109375" style="41" customWidth="1"/>
    <col min="4677" max="4677" width="1" style="41" customWidth="1"/>
    <col min="4678" max="4678" width="12.140625" style="41" customWidth="1"/>
    <col min="4679" max="4679" width="0.140625" style="41" customWidth="1"/>
    <col min="4680" max="4914" width="9" style="41"/>
    <col min="4915" max="4916" width="1.7109375" style="41" customWidth="1"/>
    <col min="4917" max="4917" width="50.28515625" style="41" customWidth="1"/>
    <col min="4918" max="4918" width="7.7109375" style="41" customWidth="1"/>
    <col min="4919" max="4919" width="1" style="41" customWidth="1"/>
    <col min="4920" max="4920" width="11.28515625" style="41" customWidth="1"/>
    <col min="4921" max="4921" width="1" style="41" customWidth="1"/>
    <col min="4922" max="4922" width="13.140625" style="41" customWidth="1"/>
    <col min="4923" max="4923" width="1" style="41" customWidth="1"/>
    <col min="4924" max="4924" width="10.7109375" style="41" customWidth="1"/>
    <col min="4925" max="4925" width="1" style="41" customWidth="1"/>
    <col min="4926" max="4926" width="11.28515625" style="41" customWidth="1"/>
    <col min="4927" max="4927" width="1" style="41" customWidth="1"/>
    <col min="4928" max="4928" width="15" style="41" customWidth="1"/>
    <col min="4929" max="4929" width="1" style="41" customWidth="1"/>
    <col min="4930" max="4930" width="11.7109375" style="41" customWidth="1"/>
    <col min="4931" max="4931" width="1" style="41" customWidth="1"/>
    <col min="4932" max="4932" width="12.7109375" style="41" customWidth="1"/>
    <col min="4933" max="4933" width="1" style="41" customWidth="1"/>
    <col min="4934" max="4934" width="12.140625" style="41" customWidth="1"/>
    <col min="4935" max="4935" width="0.140625" style="41" customWidth="1"/>
    <col min="4936" max="5170" width="9" style="41"/>
    <col min="5171" max="5172" width="1.7109375" style="41" customWidth="1"/>
    <col min="5173" max="5173" width="50.28515625" style="41" customWidth="1"/>
    <col min="5174" max="5174" width="7.7109375" style="41" customWidth="1"/>
    <col min="5175" max="5175" width="1" style="41" customWidth="1"/>
    <col min="5176" max="5176" width="11.28515625" style="41" customWidth="1"/>
    <col min="5177" max="5177" width="1" style="41" customWidth="1"/>
    <col min="5178" max="5178" width="13.140625" style="41" customWidth="1"/>
    <col min="5179" max="5179" width="1" style="41" customWidth="1"/>
    <col min="5180" max="5180" width="10.7109375" style="41" customWidth="1"/>
    <col min="5181" max="5181" width="1" style="41" customWidth="1"/>
    <col min="5182" max="5182" width="11.28515625" style="41" customWidth="1"/>
    <col min="5183" max="5183" width="1" style="41" customWidth="1"/>
    <col min="5184" max="5184" width="15" style="41" customWidth="1"/>
    <col min="5185" max="5185" width="1" style="41" customWidth="1"/>
    <col min="5186" max="5186" width="11.7109375" style="41" customWidth="1"/>
    <col min="5187" max="5187" width="1" style="41" customWidth="1"/>
    <col min="5188" max="5188" width="12.7109375" style="41" customWidth="1"/>
    <col min="5189" max="5189" width="1" style="41" customWidth="1"/>
    <col min="5190" max="5190" width="12.140625" style="41" customWidth="1"/>
    <col min="5191" max="5191" width="0.140625" style="41" customWidth="1"/>
    <col min="5192" max="5426" width="9" style="41"/>
    <col min="5427" max="5428" width="1.7109375" style="41" customWidth="1"/>
    <col min="5429" max="5429" width="50.28515625" style="41" customWidth="1"/>
    <col min="5430" max="5430" width="7.7109375" style="41" customWidth="1"/>
    <col min="5431" max="5431" width="1" style="41" customWidth="1"/>
    <col min="5432" max="5432" width="11.28515625" style="41" customWidth="1"/>
    <col min="5433" max="5433" width="1" style="41" customWidth="1"/>
    <col min="5434" max="5434" width="13.140625" style="41" customWidth="1"/>
    <col min="5435" max="5435" width="1" style="41" customWidth="1"/>
    <col min="5436" max="5436" width="10.7109375" style="41" customWidth="1"/>
    <col min="5437" max="5437" width="1" style="41" customWidth="1"/>
    <col min="5438" max="5438" width="11.28515625" style="41" customWidth="1"/>
    <col min="5439" max="5439" width="1" style="41" customWidth="1"/>
    <col min="5440" max="5440" width="15" style="41" customWidth="1"/>
    <col min="5441" max="5441" width="1" style="41" customWidth="1"/>
    <col min="5442" max="5442" width="11.7109375" style="41" customWidth="1"/>
    <col min="5443" max="5443" width="1" style="41" customWidth="1"/>
    <col min="5444" max="5444" width="12.7109375" style="41" customWidth="1"/>
    <col min="5445" max="5445" width="1" style="41" customWidth="1"/>
    <col min="5446" max="5446" width="12.140625" style="41" customWidth="1"/>
    <col min="5447" max="5447" width="0.140625" style="41" customWidth="1"/>
    <col min="5448" max="5682" width="9" style="41"/>
    <col min="5683" max="5684" width="1.7109375" style="41" customWidth="1"/>
    <col min="5685" max="5685" width="50.28515625" style="41" customWidth="1"/>
    <col min="5686" max="5686" width="7.7109375" style="41" customWidth="1"/>
    <col min="5687" max="5687" width="1" style="41" customWidth="1"/>
    <col min="5688" max="5688" width="11.28515625" style="41" customWidth="1"/>
    <col min="5689" max="5689" width="1" style="41" customWidth="1"/>
    <col min="5690" max="5690" width="13.140625" style="41" customWidth="1"/>
    <col min="5691" max="5691" width="1" style="41" customWidth="1"/>
    <col min="5692" max="5692" width="10.7109375" style="41" customWidth="1"/>
    <col min="5693" max="5693" width="1" style="41" customWidth="1"/>
    <col min="5694" max="5694" width="11.28515625" style="41" customWidth="1"/>
    <col min="5695" max="5695" width="1" style="41" customWidth="1"/>
    <col min="5696" max="5696" width="15" style="41" customWidth="1"/>
    <col min="5697" max="5697" width="1" style="41" customWidth="1"/>
    <col min="5698" max="5698" width="11.7109375" style="41" customWidth="1"/>
    <col min="5699" max="5699" width="1" style="41" customWidth="1"/>
    <col min="5700" max="5700" width="12.7109375" style="41" customWidth="1"/>
    <col min="5701" max="5701" width="1" style="41" customWidth="1"/>
    <col min="5702" max="5702" width="12.140625" style="41" customWidth="1"/>
    <col min="5703" max="5703" width="0.140625" style="41" customWidth="1"/>
    <col min="5704" max="5938" width="9" style="41"/>
    <col min="5939" max="5940" width="1.7109375" style="41" customWidth="1"/>
    <col min="5941" max="5941" width="50.28515625" style="41" customWidth="1"/>
    <col min="5942" max="5942" width="7.7109375" style="41" customWidth="1"/>
    <col min="5943" max="5943" width="1" style="41" customWidth="1"/>
    <col min="5944" max="5944" width="11.28515625" style="41" customWidth="1"/>
    <col min="5945" max="5945" width="1" style="41" customWidth="1"/>
    <col min="5946" max="5946" width="13.140625" style="41" customWidth="1"/>
    <col min="5947" max="5947" width="1" style="41" customWidth="1"/>
    <col min="5948" max="5948" width="10.7109375" style="41" customWidth="1"/>
    <col min="5949" max="5949" width="1" style="41" customWidth="1"/>
    <col min="5950" max="5950" width="11.28515625" style="41" customWidth="1"/>
    <col min="5951" max="5951" width="1" style="41" customWidth="1"/>
    <col min="5952" max="5952" width="15" style="41" customWidth="1"/>
    <col min="5953" max="5953" width="1" style="41" customWidth="1"/>
    <col min="5954" max="5954" width="11.7109375" style="41" customWidth="1"/>
    <col min="5955" max="5955" width="1" style="41" customWidth="1"/>
    <col min="5956" max="5956" width="12.7109375" style="41" customWidth="1"/>
    <col min="5957" max="5957" width="1" style="41" customWidth="1"/>
    <col min="5958" max="5958" width="12.140625" style="41" customWidth="1"/>
    <col min="5959" max="5959" width="0.140625" style="41" customWidth="1"/>
    <col min="5960" max="6194" width="9" style="41"/>
    <col min="6195" max="6196" width="1.7109375" style="41" customWidth="1"/>
    <col min="6197" max="6197" width="50.28515625" style="41" customWidth="1"/>
    <col min="6198" max="6198" width="7.7109375" style="41" customWidth="1"/>
    <col min="6199" max="6199" width="1" style="41" customWidth="1"/>
    <col min="6200" max="6200" width="11.28515625" style="41" customWidth="1"/>
    <col min="6201" max="6201" width="1" style="41" customWidth="1"/>
    <col min="6202" max="6202" width="13.140625" style="41" customWidth="1"/>
    <col min="6203" max="6203" width="1" style="41" customWidth="1"/>
    <col min="6204" max="6204" width="10.7109375" style="41" customWidth="1"/>
    <col min="6205" max="6205" width="1" style="41" customWidth="1"/>
    <col min="6206" max="6206" width="11.28515625" style="41" customWidth="1"/>
    <col min="6207" max="6207" width="1" style="41" customWidth="1"/>
    <col min="6208" max="6208" width="15" style="41" customWidth="1"/>
    <col min="6209" max="6209" width="1" style="41" customWidth="1"/>
    <col min="6210" max="6210" width="11.7109375" style="41" customWidth="1"/>
    <col min="6211" max="6211" width="1" style="41" customWidth="1"/>
    <col min="6212" max="6212" width="12.7109375" style="41" customWidth="1"/>
    <col min="6213" max="6213" width="1" style="41" customWidth="1"/>
    <col min="6214" max="6214" width="12.140625" style="41" customWidth="1"/>
    <col min="6215" max="6215" width="0.140625" style="41" customWidth="1"/>
    <col min="6216" max="6450" width="9" style="41"/>
    <col min="6451" max="6452" width="1.7109375" style="41" customWidth="1"/>
    <col min="6453" max="6453" width="50.28515625" style="41" customWidth="1"/>
    <col min="6454" max="6454" width="7.7109375" style="41" customWidth="1"/>
    <col min="6455" max="6455" width="1" style="41" customWidth="1"/>
    <col min="6456" max="6456" width="11.28515625" style="41" customWidth="1"/>
    <col min="6457" max="6457" width="1" style="41" customWidth="1"/>
    <col min="6458" max="6458" width="13.140625" style="41" customWidth="1"/>
    <col min="6459" max="6459" width="1" style="41" customWidth="1"/>
    <col min="6460" max="6460" width="10.7109375" style="41" customWidth="1"/>
    <col min="6461" max="6461" width="1" style="41" customWidth="1"/>
    <col min="6462" max="6462" width="11.28515625" style="41" customWidth="1"/>
    <col min="6463" max="6463" width="1" style="41" customWidth="1"/>
    <col min="6464" max="6464" width="15" style="41" customWidth="1"/>
    <col min="6465" max="6465" width="1" style="41" customWidth="1"/>
    <col min="6466" max="6466" width="11.7109375" style="41" customWidth="1"/>
    <col min="6467" max="6467" width="1" style="41" customWidth="1"/>
    <col min="6468" max="6468" width="12.7109375" style="41" customWidth="1"/>
    <col min="6469" max="6469" width="1" style="41" customWidth="1"/>
    <col min="6470" max="6470" width="12.140625" style="41" customWidth="1"/>
    <col min="6471" max="6471" width="0.140625" style="41" customWidth="1"/>
    <col min="6472" max="6706" width="9" style="41"/>
    <col min="6707" max="6708" width="1.7109375" style="41" customWidth="1"/>
    <col min="6709" max="6709" width="50.28515625" style="41" customWidth="1"/>
    <col min="6710" max="6710" width="7.7109375" style="41" customWidth="1"/>
    <col min="6711" max="6711" width="1" style="41" customWidth="1"/>
    <col min="6712" max="6712" width="11.28515625" style="41" customWidth="1"/>
    <col min="6713" max="6713" width="1" style="41" customWidth="1"/>
    <col min="6714" max="6714" width="13.140625" style="41" customWidth="1"/>
    <col min="6715" max="6715" width="1" style="41" customWidth="1"/>
    <col min="6716" max="6716" width="10.7109375" style="41" customWidth="1"/>
    <col min="6717" max="6717" width="1" style="41" customWidth="1"/>
    <col min="6718" max="6718" width="11.28515625" style="41" customWidth="1"/>
    <col min="6719" max="6719" width="1" style="41" customWidth="1"/>
    <col min="6720" max="6720" width="15" style="41" customWidth="1"/>
    <col min="6721" max="6721" width="1" style="41" customWidth="1"/>
    <col min="6722" max="6722" width="11.7109375" style="41" customWidth="1"/>
    <col min="6723" max="6723" width="1" style="41" customWidth="1"/>
    <col min="6724" max="6724" width="12.7109375" style="41" customWidth="1"/>
    <col min="6725" max="6725" width="1" style="41" customWidth="1"/>
    <col min="6726" max="6726" width="12.140625" style="41" customWidth="1"/>
    <col min="6727" max="6727" width="0.140625" style="41" customWidth="1"/>
    <col min="6728" max="6962" width="9" style="41"/>
    <col min="6963" max="6964" width="1.7109375" style="41" customWidth="1"/>
    <col min="6965" max="6965" width="50.28515625" style="41" customWidth="1"/>
    <col min="6966" max="6966" width="7.7109375" style="41" customWidth="1"/>
    <col min="6967" max="6967" width="1" style="41" customWidth="1"/>
    <col min="6968" max="6968" width="11.28515625" style="41" customWidth="1"/>
    <col min="6969" max="6969" width="1" style="41" customWidth="1"/>
    <col min="6970" max="6970" width="13.140625" style="41" customWidth="1"/>
    <col min="6971" max="6971" width="1" style="41" customWidth="1"/>
    <col min="6972" max="6972" width="10.7109375" style="41" customWidth="1"/>
    <col min="6973" max="6973" width="1" style="41" customWidth="1"/>
    <col min="6974" max="6974" width="11.28515625" style="41" customWidth="1"/>
    <col min="6975" max="6975" width="1" style="41" customWidth="1"/>
    <col min="6976" max="6976" width="15" style="41" customWidth="1"/>
    <col min="6977" max="6977" width="1" style="41" customWidth="1"/>
    <col min="6978" max="6978" width="11.7109375" style="41" customWidth="1"/>
    <col min="6979" max="6979" width="1" style="41" customWidth="1"/>
    <col min="6980" max="6980" width="12.7109375" style="41" customWidth="1"/>
    <col min="6981" max="6981" width="1" style="41" customWidth="1"/>
    <col min="6982" max="6982" width="12.140625" style="41" customWidth="1"/>
    <col min="6983" max="6983" width="0.140625" style="41" customWidth="1"/>
    <col min="6984" max="7218" width="9" style="41"/>
    <col min="7219" max="7220" width="1.7109375" style="41" customWidth="1"/>
    <col min="7221" max="7221" width="50.28515625" style="41" customWidth="1"/>
    <col min="7222" max="7222" width="7.7109375" style="41" customWidth="1"/>
    <col min="7223" max="7223" width="1" style="41" customWidth="1"/>
    <col min="7224" max="7224" width="11.28515625" style="41" customWidth="1"/>
    <col min="7225" max="7225" width="1" style="41" customWidth="1"/>
    <col min="7226" max="7226" width="13.140625" style="41" customWidth="1"/>
    <col min="7227" max="7227" width="1" style="41" customWidth="1"/>
    <col min="7228" max="7228" width="10.7109375" style="41" customWidth="1"/>
    <col min="7229" max="7229" width="1" style="41" customWidth="1"/>
    <col min="7230" max="7230" width="11.28515625" style="41" customWidth="1"/>
    <col min="7231" max="7231" width="1" style="41" customWidth="1"/>
    <col min="7232" max="7232" width="15" style="41" customWidth="1"/>
    <col min="7233" max="7233" width="1" style="41" customWidth="1"/>
    <col min="7234" max="7234" width="11.7109375" style="41" customWidth="1"/>
    <col min="7235" max="7235" width="1" style="41" customWidth="1"/>
    <col min="7236" max="7236" width="12.7109375" style="41" customWidth="1"/>
    <col min="7237" max="7237" width="1" style="41" customWidth="1"/>
    <col min="7238" max="7238" width="12.140625" style="41" customWidth="1"/>
    <col min="7239" max="7239" width="0.140625" style="41" customWidth="1"/>
    <col min="7240" max="7474" width="9" style="41"/>
    <col min="7475" max="7476" width="1.7109375" style="41" customWidth="1"/>
    <col min="7477" max="7477" width="50.28515625" style="41" customWidth="1"/>
    <col min="7478" max="7478" width="7.7109375" style="41" customWidth="1"/>
    <col min="7479" max="7479" width="1" style="41" customWidth="1"/>
    <col min="7480" max="7480" width="11.28515625" style="41" customWidth="1"/>
    <col min="7481" max="7481" width="1" style="41" customWidth="1"/>
    <col min="7482" max="7482" width="13.140625" style="41" customWidth="1"/>
    <col min="7483" max="7483" width="1" style="41" customWidth="1"/>
    <col min="7484" max="7484" width="10.7109375" style="41" customWidth="1"/>
    <col min="7485" max="7485" width="1" style="41" customWidth="1"/>
    <col min="7486" max="7486" width="11.28515625" style="41" customWidth="1"/>
    <col min="7487" max="7487" width="1" style="41" customWidth="1"/>
    <col min="7488" max="7488" width="15" style="41" customWidth="1"/>
    <col min="7489" max="7489" width="1" style="41" customWidth="1"/>
    <col min="7490" max="7490" width="11.7109375" style="41" customWidth="1"/>
    <col min="7491" max="7491" width="1" style="41" customWidth="1"/>
    <col min="7492" max="7492" width="12.7109375" style="41" customWidth="1"/>
    <col min="7493" max="7493" width="1" style="41" customWidth="1"/>
    <col min="7494" max="7494" width="12.140625" style="41" customWidth="1"/>
    <col min="7495" max="7495" width="0.140625" style="41" customWidth="1"/>
    <col min="7496" max="7730" width="9" style="41"/>
    <col min="7731" max="7732" width="1.7109375" style="41" customWidth="1"/>
    <col min="7733" max="7733" width="50.28515625" style="41" customWidth="1"/>
    <col min="7734" max="7734" width="7.7109375" style="41" customWidth="1"/>
    <col min="7735" max="7735" width="1" style="41" customWidth="1"/>
    <col min="7736" max="7736" width="11.28515625" style="41" customWidth="1"/>
    <col min="7737" max="7737" width="1" style="41" customWidth="1"/>
    <col min="7738" max="7738" width="13.140625" style="41" customWidth="1"/>
    <col min="7739" max="7739" width="1" style="41" customWidth="1"/>
    <col min="7740" max="7740" width="10.7109375" style="41" customWidth="1"/>
    <col min="7741" max="7741" width="1" style="41" customWidth="1"/>
    <col min="7742" max="7742" width="11.28515625" style="41" customWidth="1"/>
    <col min="7743" max="7743" width="1" style="41" customWidth="1"/>
    <col min="7744" max="7744" width="15" style="41" customWidth="1"/>
    <col min="7745" max="7745" width="1" style="41" customWidth="1"/>
    <col min="7746" max="7746" width="11.7109375" style="41" customWidth="1"/>
    <col min="7747" max="7747" width="1" style="41" customWidth="1"/>
    <col min="7748" max="7748" width="12.7109375" style="41" customWidth="1"/>
    <col min="7749" max="7749" width="1" style="41" customWidth="1"/>
    <col min="7750" max="7750" width="12.140625" style="41" customWidth="1"/>
    <col min="7751" max="7751" width="0.140625" style="41" customWidth="1"/>
    <col min="7752" max="7986" width="9" style="41"/>
    <col min="7987" max="7988" width="1.7109375" style="41" customWidth="1"/>
    <col min="7989" max="7989" width="50.28515625" style="41" customWidth="1"/>
    <col min="7990" max="7990" width="7.7109375" style="41" customWidth="1"/>
    <col min="7991" max="7991" width="1" style="41" customWidth="1"/>
    <col min="7992" max="7992" width="11.28515625" style="41" customWidth="1"/>
    <col min="7993" max="7993" width="1" style="41" customWidth="1"/>
    <col min="7994" max="7994" width="13.140625" style="41" customWidth="1"/>
    <col min="7995" max="7995" width="1" style="41" customWidth="1"/>
    <col min="7996" max="7996" width="10.7109375" style="41" customWidth="1"/>
    <col min="7997" max="7997" width="1" style="41" customWidth="1"/>
    <col min="7998" max="7998" width="11.28515625" style="41" customWidth="1"/>
    <col min="7999" max="7999" width="1" style="41" customWidth="1"/>
    <col min="8000" max="8000" width="15" style="41" customWidth="1"/>
    <col min="8001" max="8001" width="1" style="41" customWidth="1"/>
    <col min="8002" max="8002" width="11.7109375" style="41" customWidth="1"/>
    <col min="8003" max="8003" width="1" style="41" customWidth="1"/>
    <col min="8004" max="8004" width="12.7109375" style="41" customWidth="1"/>
    <col min="8005" max="8005" width="1" style="41" customWidth="1"/>
    <col min="8006" max="8006" width="12.140625" style="41" customWidth="1"/>
    <col min="8007" max="8007" width="0.140625" style="41" customWidth="1"/>
    <col min="8008" max="8242" width="9" style="41"/>
    <col min="8243" max="8244" width="1.7109375" style="41" customWidth="1"/>
    <col min="8245" max="8245" width="50.28515625" style="41" customWidth="1"/>
    <col min="8246" max="8246" width="7.7109375" style="41" customWidth="1"/>
    <col min="8247" max="8247" width="1" style="41" customWidth="1"/>
    <col min="8248" max="8248" width="11.28515625" style="41" customWidth="1"/>
    <col min="8249" max="8249" width="1" style="41" customWidth="1"/>
    <col min="8250" max="8250" width="13.140625" style="41" customWidth="1"/>
    <col min="8251" max="8251" width="1" style="41" customWidth="1"/>
    <col min="8252" max="8252" width="10.7109375" style="41" customWidth="1"/>
    <col min="8253" max="8253" width="1" style="41" customWidth="1"/>
    <col min="8254" max="8254" width="11.28515625" style="41" customWidth="1"/>
    <col min="8255" max="8255" width="1" style="41" customWidth="1"/>
    <col min="8256" max="8256" width="15" style="41" customWidth="1"/>
    <col min="8257" max="8257" width="1" style="41" customWidth="1"/>
    <col min="8258" max="8258" width="11.7109375" style="41" customWidth="1"/>
    <col min="8259" max="8259" width="1" style="41" customWidth="1"/>
    <col min="8260" max="8260" width="12.7109375" style="41" customWidth="1"/>
    <col min="8261" max="8261" width="1" style="41" customWidth="1"/>
    <col min="8262" max="8262" width="12.140625" style="41" customWidth="1"/>
    <col min="8263" max="8263" width="0.140625" style="41" customWidth="1"/>
    <col min="8264" max="8498" width="9" style="41"/>
    <col min="8499" max="8500" width="1.7109375" style="41" customWidth="1"/>
    <col min="8501" max="8501" width="50.28515625" style="41" customWidth="1"/>
    <col min="8502" max="8502" width="7.7109375" style="41" customWidth="1"/>
    <col min="8503" max="8503" width="1" style="41" customWidth="1"/>
    <col min="8504" max="8504" width="11.28515625" style="41" customWidth="1"/>
    <col min="8505" max="8505" width="1" style="41" customWidth="1"/>
    <col min="8506" max="8506" width="13.140625" style="41" customWidth="1"/>
    <col min="8507" max="8507" width="1" style="41" customWidth="1"/>
    <col min="8508" max="8508" width="10.7109375" style="41" customWidth="1"/>
    <col min="8509" max="8509" width="1" style="41" customWidth="1"/>
    <col min="8510" max="8510" width="11.28515625" style="41" customWidth="1"/>
    <col min="8511" max="8511" width="1" style="41" customWidth="1"/>
    <col min="8512" max="8512" width="15" style="41" customWidth="1"/>
    <col min="8513" max="8513" width="1" style="41" customWidth="1"/>
    <col min="8514" max="8514" width="11.7109375" style="41" customWidth="1"/>
    <col min="8515" max="8515" width="1" style="41" customWidth="1"/>
    <col min="8516" max="8516" width="12.7109375" style="41" customWidth="1"/>
    <col min="8517" max="8517" width="1" style="41" customWidth="1"/>
    <col min="8518" max="8518" width="12.140625" style="41" customWidth="1"/>
    <col min="8519" max="8519" width="0.140625" style="41" customWidth="1"/>
    <col min="8520" max="8754" width="9" style="41"/>
    <col min="8755" max="8756" width="1.7109375" style="41" customWidth="1"/>
    <col min="8757" max="8757" width="50.28515625" style="41" customWidth="1"/>
    <col min="8758" max="8758" width="7.7109375" style="41" customWidth="1"/>
    <col min="8759" max="8759" width="1" style="41" customWidth="1"/>
    <col min="8760" max="8760" width="11.28515625" style="41" customWidth="1"/>
    <col min="8761" max="8761" width="1" style="41" customWidth="1"/>
    <col min="8762" max="8762" width="13.140625" style="41" customWidth="1"/>
    <col min="8763" max="8763" width="1" style="41" customWidth="1"/>
    <col min="8764" max="8764" width="10.7109375" style="41" customWidth="1"/>
    <col min="8765" max="8765" width="1" style="41" customWidth="1"/>
    <col min="8766" max="8766" width="11.28515625" style="41" customWidth="1"/>
    <col min="8767" max="8767" width="1" style="41" customWidth="1"/>
    <col min="8768" max="8768" width="15" style="41" customWidth="1"/>
    <col min="8769" max="8769" width="1" style="41" customWidth="1"/>
    <col min="8770" max="8770" width="11.7109375" style="41" customWidth="1"/>
    <col min="8771" max="8771" width="1" style="41" customWidth="1"/>
    <col min="8772" max="8772" width="12.7109375" style="41" customWidth="1"/>
    <col min="8773" max="8773" width="1" style="41" customWidth="1"/>
    <col min="8774" max="8774" width="12.140625" style="41" customWidth="1"/>
    <col min="8775" max="8775" width="0.140625" style="41" customWidth="1"/>
    <col min="8776" max="9010" width="9" style="41"/>
    <col min="9011" max="9012" width="1.7109375" style="41" customWidth="1"/>
    <col min="9013" max="9013" width="50.28515625" style="41" customWidth="1"/>
    <col min="9014" max="9014" width="7.7109375" style="41" customWidth="1"/>
    <col min="9015" max="9015" width="1" style="41" customWidth="1"/>
    <col min="9016" max="9016" width="11.28515625" style="41" customWidth="1"/>
    <col min="9017" max="9017" width="1" style="41" customWidth="1"/>
    <col min="9018" max="9018" width="13.140625" style="41" customWidth="1"/>
    <col min="9019" max="9019" width="1" style="41" customWidth="1"/>
    <col min="9020" max="9020" width="10.7109375" style="41" customWidth="1"/>
    <col min="9021" max="9021" width="1" style="41" customWidth="1"/>
    <col min="9022" max="9022" width="11.28515625" style="41" customWidth="1"/>
    <col min="9023" max="9023" width="1" style="41" customWidth="1"/>
    <col min="9024" max="9024" width="15" style="41" customWidth="1"/>
    <col min="9025" max="9025" width="1" style="41" customWidth="1"/>
    <col min="9026" max="9026" width="11.7109375" style="41" customWidth="1"/>
    <col min="9027" max="9027" width="1" style="41" customWidth="1"/>
    <col min="9028" max="9028" width="12.7109375" style="41" customWidth="1"/>
    <col min="9029" max="9029" width="1" style="41" customWidth="1"/>
    <col min="9030" max="9030" width="12.140625" style="41" customWidth="1"/>
    <col min="9031" max="9031" width="0.140625" style="41" customWidth="1"/>
    <col min="9032" max="9266" width="9" style="41"/>
    <col min="9267" max="9268" width="1.7109375" style="41" customWidth="1"/>
    <col min="9269" max="9269" width="50.28515625" style="41" customWidth="1"/>
    <col min="9270" max="9270" width="7.7109375" style="41" customWidth="1"/>
    <col min="9271" max="9271" width="1" style="41" customWidth="1"/>
    <col min="9272" max="9272" width="11.28515625" style="41" customWidth="1"/>
    <col min="9273" max="9273" width="1" style="41" customWidth="1"/>
    <col min="9274" max="9274" width="13.140625" style="41" customWidth="1"/>
    <col min="9275" max="9275" width="1" style="41" customWidth="1"/>
    <col min="9276" max="9276" width="10.7109375" style="41" customWidth="1"/>
    <col min="9277" max="9277" width="1" style="41" customWidth="1"/>
    <col min="9278" max="9278" width="11.28515625" style="41" customWidth="1"/>
    <col min="9279" max="9279" width="1" style="41" customWidth="1"/>
    <col min="9280" max="9280" width="15" style="41" customWidth="1"/>
    <col min="9281" max="9281" width="1" style="41" customWidth="1"/>
    <col min="9282" max="9282" width="11.7109375" style="41" customWidth="1"/>
    <col min="9283" max="9283" width="1" style="41" customWidth="1"/>
    <col min="9284" max="9284" width="12.7109375" style="41" customWidth="1"/>
    <col min="9285" max="9285" width="1" style="41" customWidth="1"/>
    <col min="9286" max="9286" width="12.140625" style="41" customWidth="1"/>
    <col min="9287" max="9287" width="0.140625" style="41" customWidth="1"/>
    <col min="9288" max="9522" width="9" style="41"/>
    <col min="9523" max="9524" width="1.7109375" style="41" customWidth="1"/>
    <col min="9525" max="9525" width="50.28515625" style="41" customWidth="1"/>
    <col min="9526" max="9526" width="7.7109375" style="41" customWidth="1"/>
    <col min="9527" max="9527" width="1" style="41" customWidth="1"/>
    <col min="9528" max="9528" width="11.28515625" style="41" customWidth="1"/>
    <col min="9529" max="9529" width="1" style="41" customWidth="1"/>
    <col min="9530" max="9530" width="13.140625" style="41" customWidth="1"/>
    <col min="9531" max="9531" width="1" style="41" customWidth="1"/>
    <col min="9532" max="9532" width="10.7109375" style="41" customWidth="1"/>
    <col min="9533" max="9533" width="1" style="41" customWidth="1"/>
    <col min="9534" max="9534" width="11.28515625" style="41" customWidth="1"/>
    <col min="9535" max="9535" width="1" style="41" customWidth="1"/>
    <col min="9536" max="9536" width="15" style="41" customWidth="1"/>
    <col min="9537" max="9537" width="1" style="41" customWidth="1"/>
    <col min="9538" max="9538" width="11.7109375" style="41" customWidth="1"/>
    <col min="9539" max="9539" width="1" style="41" customWidth="1"/>
    <col min="9540" max="9540" width="12.7109375" style="41" customWidth="1"/>
    <col min="9541" max="9541" width="1" style="41" customWidth="1"/>
    <col min="9542" max="9542" width="12.140625" style="41" customWidth="1"/>
    <col min="9543" max="9543" width="0.140625" style="41" customWidth="1"/>
    <col min="9544" max="9778" width="9" style="41"/>
    <col min="9779" max="9780" width="1.7109375" style="41" customWidth="1"/>
    <col min="9781" max="9781" width="50.28515625" style="41" customWidth="1"/>
    <col min="9782" max="9782" width="7.7109375" style="41" customWidth="1"/>
    <col min="9783" max="9783" width="1" style="41" customWidth="1"/>
    <col min="9784" max="9784" width="11.28515625" style="41" customWidth="1"/>
    <col min="9785" max="9785" width="1" style="41" customWidth="1"/>
    <col min="9786" max="9786" width="13.140625" style="41" customWidth="1"/>
    <col min="9787" max="9787" width="1" style="41" customWidth="1"/>
    <col min="9788" max="9788" width="10.7109375" style="41" customWidth="1"/>
    <col min="9789" max="9789" width="1" style="41" customWidth="1"/>
    <col min="9790" max="9790" width="11.28515625" style="41" customWidth="1"/>
    <col min="9791" max="9791" width="1" style="41" customWidth="1"/>
    <col min="9792" max="9792" width="15" style="41" customWidth="1"/>
    <col min="9793" max="9793" width="1" style="41" customWidth="1"/>
    <col min="9794" max="9794" width="11.7109375" style="41" customWidth="1"/>
    <col min="9795" max="9795" width="1" style="41" customWidth="1"/>
    <col min="9796" max="9796" width="12.7109375" style="41" customWidth="1"/>
    <col min="9797" max="9797" width="1" style="41" customWidth="1"/>
    <col min="9798" max="9798" width="12.140625" style="41" customWidth="1"/>
    <col min="9799" max="9799" width="0.140625" style="41" customWidth="1"/>
    <col min="9800" max="10034" width="9" style="41"/>
    <col min="10035" max="10036" width="1.7109375" style="41" customWidth="1"/>
    <col min="10037" max="10037" width="50.28515625" style="41" customWidth="1"/>
    <col min="10038" max="10038" width="7.7109375" style="41" customWidth="1"/>
    <col min="10039" max="10039" width="1" style="41" customWidth="1"/>
    <col min="10040" max="10040" width="11.28515625" style="41" customWidth="1"/>
    <col min="10041" max="10041" width="1" style="41" customWidth="1"/>
    <col min="10042" max="10042" width="13.140625" style="41" customWidth="1"/>
    <col min="10043" max="10043" width="1" style="41" customWidth="1"/>
    <col min="10044" max="10044" width="10.7109375" style="41" customWidth="1"/>
    <col min="10045" max="10045" width="1" style="41" customWidth="1"/>
    <col min="10046" max="10046" width="11.28515625" style="41" customWidth="1"/>
    <col min="10047" max="10047" width="1" style="41" customWidth="1"/>
    <col min="10048" max="10048" width="15" style="41" customWidth="1"/>
    <col min="10049" max="10049" width="1" style="41" customWidth="1"/>
    <col min="10050" max="10050" width="11.7109375" style="41" customWidth="1"/>
    <col min="10051" max="10051" width="1" style="41" customWidth="1"/>
    <col min="10052" max="10052" width="12.7109375" style="41" customWidth="1"/>
    <col min="10053" max="10053" width="1" style="41" customWidth="1"/>
    <col min="10054" max="10054" width="12.140625" style="41" customWidth="1"/>
    <col min="10055" max="10055" width="0.140625" style="41" customWidth="1"/>
    <col min="10056" max="10290" width="9" style="41"/>
    <col min="10291" max="10292" width="1.7109375" style="41" customWidth="1"/>
    <col min="10293" max="10293" width="50.28515625" style="41" customWidth="1"/>
    <col min="10294" max="10294" width="7.7109375" style="41" customWidth="1"/>
    <col min="10295" max="10295" width="1" style="41" customWidth="1"/>
    <col min="10296" max="10296" width="11.28515625" style="41" customWidth="1"/>
    <col min="10297" max="10297" width="1" style="41" customWidth="1"/>
    <col min="10298" max="10298" width="13.140625" style="41" customWidth="1"/>
    <col min="10299" max="10299" width="1" style="41" customWidth="1"/>
    <col min="10300" max="10300" width="10.7109375" style="41" customWidth="1"/>
    <col min="10301" max="10301" width="1" style="41" customWidth="1"/>
    <col min="10302" max="10302" width="11.28515625" style="41" customWidth="1"/>
    <col min="10303" max="10303" width="1" style="41" customWidth="1"/>
    <col min="10304" max="10304" width="15" style="41" customWidth="1"/>
    <col min="10305" max="10305" width="1" style="41" customWidth="1"/>
    <col min="10306" max="10306" width="11.7109375" style="41" customWidth="1"/>
    <col min="10307" max="10307" width="1" style="41" customWidth="1"/>
    <col min="10308" max="10308" width="12.7109375" style="41" customWidth="1"/>
    <col min="10309" max="10309" width="1" style="41" customWidth="1"/>
    <col min="10310" max="10310" width="12.140625" style="41" customWidth="1"/>
    <col min="10311" max="10311" width="0.140625" style="41" customWidth="1"/>
    <col min="10312" max="10546" width="9" style="41"/>
    <col min="10547" max="10548" width="1.7109375" style="41" customWidth="1"/>
    <col min="10549" max="10549" width="50.28515625" style="41" customWidth="1"/>
    <col min="10550" max="10550" width="7.7109375" style="41" customWidth="1"/>
    <col min="10551" max="10551" width="1" style="41" customWidth="1"/>
    <col min="10552" max="10552" width="11.28515625" style="41" customWidth="1"/>
    <col min="10553" max="10553" width="1" style="41" customWidth="1"/>
    <col min="10554" max="10554" width="13.140625" style="41" customWidth="1"/>
    <col min="10555" max="10555" width="1" style="41" customWidth="1"/>
    <col min="10556" max="10556" width="10.7109375" style="41" customWidth="1"/>
    <col min="10557" max="10557" width="1" style="41" customWidth="1"/>
    <col min="10558" max="10558" width="11.28515625" style="41" customWidth="1"/>
    <col min="10559" max="10559" width="1" style="41" customWidth="1"/>
    <col min="10560" max="10560" width="15" style="41" customWidth="1"/>
    <col min="10561" max="10561" width="1" style="41" customWidth="1"/>
    <col min="10562" max="10562" width="11.7109375" style="41" customWidth="1"/>
    <col min="10563" max="10563" width="1" style="41" customWidth="1"/>
    <col min="10564" max="10564" width="12.7109375" style="41" customWidth="1"/>
    <col min="10565" max="10565" width="1" style="41" customWidth="1"/>
    <col min="10566" max="10566" width="12.140625" style="41" customWidth="1"/>
    <col min="10567" max="10567" width="0.140625" style="41" customWidth="1"/>
    <col min="10568" max="10802" width="9" style="41"/>
    <col min="10803" max="10804" width="1.7109375" style="41" customWidth="1"/>
    <col min="10805" max="10805" width="50.28515625" style="41" customWidth="1"/>
    <col min="10806" max="10806" width="7.7109375" style="41" customWidth="1"/>
    <col min="10807" max="10807" width="1" style="41" customWidth="1"/>
    <col min="10808" max="10808" width="11.28515625" style="41" customWidth="1"/>
    <col min="10809" max="10809" width="1" style="41" customWidth="1"/>
    <col min="10810" max="10810" width="13.140625" style="41" customWidth="1"/>
    <col min="10811" max="10811" width="1" style="41" customWidth="1"/>
    <col min="10812" max="10812" width="10.7109375" style="41" customWidth="1"/>
    <col min="10813" max="10813" width="1" style="41" customWidth="1"/>
    <col min="10814" max="10814" width="11.28515625" style="41" customWidth="1"/>
    <col min="10815" max="10815" width="1" style="41" customWidth="1"/>
    <col min="10816" max="10816" width="15" style="41" customWidth="1"/>
    <col min="10817" max="10817" width="1" style="41" customWidth="1"/>
    <col min="10818" max="10818" width="11.7109375" style="41" customWidth="1"/>
    <col min="10819" max="10819" width="1" style="41" customWidth="1"/>
    <col min="10820" max="10820" width="12.7109375" style="41" customWidth="1"/>
    <col min="10821" max="10821" width="1" style="41" customWidth="1"/>
    <col min="10822" max="10822" width="12.140625" style="41" customWidth="1"/>
    <col min="10823" max="10823" width="0.140625" style="41" customWidth="1"/>
    <col min="10824" max="11058" width="9" style="41"/>
    <col min="11059" max="11060" width="1.7109375" style="41" customWidth="1"/>
    <col min="11061" max="11061" width="50.28515625" style="41" customWidth="1"/>
    <col min="11062" max="11062" width="7.7109375" style="41" customWidth="1"/>
    <col min="11063" max="11063" width="1" style="41" customWidth="1"/>
    <col min="11064" max="11064" width="11.28515625" style="41" customWidth="1"/>
    <col min="11065" max="11065" width="1" style="41" customWidth="1"/>
    <col min="11066" max="11066" width="13.140625" style="41" customWidth="1"/>
    <col min="11067" max="11067" width="1" style="41" customWidth="1"/>
    <col min="11068" max="11068" width="10.7109375" style="41" customWidth="1"/>
    <col min="11069" max="11069" width="1" style="41" customWidth="1"/>
    <col min="11070" max="11070" width="11.28515625" style="41" customWidth="1"/>
    <col min="11071" max="11071" width="1" style="41" customWidth="1"/>
    <col min="11072" max="11072" width="15" style="41" customWidth="1"/>
    <col min="11073" max="11073" width="1" style="41" customWidth="1"/>
    <col min="11074" max="11074" width="11.7109375" style="41" customWidth="1"/>
    <col min="11075" max="11075" width="1" style="41" customWidth="1"/>
    <col min="11076" max="11076" width="12.7109375" style="41" customWidth="1"/>
    <col min="11077" max="11077" width="1" style="41" customWidth="1"/>
    <col min="11078" max="11078" width="12.140625" style="41" customWidth="1"/>
    <col min="11079" max="11079" width="0.140625" style="41" customWidth="1"/>
    <col min="11080" max="11314" width="9" style="41"/>
    <col min="11315" max="11316" width="1.7109375" style="41" customWidth="1"/>
    <col min="11317" max="11317" width="50.28515625" style="41" customWidth="1"/>
    <col min="11318" max="11318" width="7.7109375" style="41" customWidth="1"/>
    <col min="11319" max="11319" width="1" style="41" customWidth="1"/>
    <col min="11320" max="11320" width="11.28515625" style="41" customWidth="1"/>
    <col min="11321" max="11321" width="1" style="41" customWidth="1"/>
    <col min="11322" max="11322" width="13.140625" style="41" customWidth="1"/>
    <col min="11323" max="11323" width="1" style="41" customWidth="1"/>
    <col min="11324" max="11324" width="10.7109375" style="41" customWidth="1"/>
    <col min="11325" max="11325" width="1" style="41" customWidth="1"/>
    <col min="11326" max="11326" width="11.28515625" style="41" customWidth="1"/>
    <col min="11327" max="11327" width="1" style="41" customWidth="1"/>
    <col min="11328" max="11328" width="15" style="41" customWidth="1"/>
    <col min="11329" max="11329" width="1" style="41" customWidth="1"/>
    <col min="11330" max="11330" width="11.7109375" style="41" customWidth="1"/>
    <col min="11331" max="11331" width="1" style="41" customWidth="1"/>
    <col min="11332" max="11332" width="12.7109375" style="41" customWidth="1"/>
    <col min="11333" max="11333" width="1" style="41" customWidth="1"/>
    <col min="11334" max="11334" width="12.140625" style="41" customWidth="1"/>
    <col min="11335" max="11335" width="0.140625" style="41" customWidth="1"/>
    <col min="11336" max="11570" width="9" style="41"/>
    <col min="11571" max="11572" width="1.7109375" style="41" customWidth="1"/>
    <col min="11573" max="11573" width="50.28515625" style="41" customWidth="1"/>
    <col min="11574" max="11574" width="7.7109375" style="41" customWidth="1"/>
    <col min="11575" max="11575" width="1" style="41" customWidth="1"/>
    <col min="11576" max="11576" width="11.28515625" style="41" customWidth="1"/>
    <col min="11577" max="11577" width="1" style="41" customWidth="1"/>
    <col min="11578" max="11578" width="13.140625" style="41" customWidth="1"/>
    <col min="11579" max="11579" width="1" style="41" customWidth="1"/>
    <col min="11580" max="11580" width="10.7109375" style="41" customWidth="1"/>
    <col min="11581" max="11581" width="1" style="41" customWidth="1"/>
    <col min="11582" max="11582" width="11.28515625" style="41" customWidth="1"/>
    <col min="11583" max="11583" width="1" style="41" customWidth="1"/>
    <col min="11584" max="11584" width="15" style="41" customWidth="1"/>
    <col min="11585" max="11585" width="1" style="41" customWidth="1"/>
    <col min="11586" max="11586" width="11.7109375" style="41" customWidth="1"/>
    <col min="11587" max="11587" width="1" style="41" customWidth="1"/>
    <col min="11588" max="11588" width="12.7109375" style="41" customWidth="1"/>
    <col min="11589" max="11589" width="1" style="41" customWidth="1"/>
    <col min="11590" max="11590" width="12.140625" style="41" customWidth="1"/>
    <col min="11591" max="11591" width="0.140625" style="41" customWidth="1"/>
    <col min="11592" max="11826" width="9" style="41"/>
    <col min="11827" max="11828" width="1.7109375" style="41" customWidth="1"/>
    <col min="11829" max="11829" width="50.28515625" style="41" customWidth="1"/>
    <col min="11830" max="11830" width="7.7109375" style="41" customWidth="1"/>
    <col min="11831" max="11831" width="1" style="41" customWidth="1"/>
    <col min="11832" max="11832" width="11.28515625" style="41" customWidth="1"/>
    <col min="11833" max="11833" width="1" style="41" customWidth="1"/>
    <col min="11834" max="11834" width="13.140625" style="41" customWidth="1"/>
    <col min="11835" max="11835" width="1" style="41" customWidth="1"/>
    <col min="11836" max="11836" width="10.7109375" style="41" customWidth="1"/>
    <col min="11837" max="11837" width="1" style="41" customWidth="1"/>
    <col min="11838" max="11838" width="11.28515625" style="41" customWidth="1"/>
    <col min="11839" max="11839" width="1" style="41" customWidth="1"/>
    <col min="11840" max="11840" width="15" style="41" customWidth="1"/>
    <col min="11841" max="11841" width="1" style="41" customWidth="1"/>
    <col min="11842" max="11842" width="11.7109375" style="41" customWidth="1"/>
    <col min="11843" max="11843" width="1" style="41" customWidth="1"/>
    <col min="11844" max="11844" width="12.7109375" style="41" customWidth="1"/>
    <col min="11845" max="11845" width="1" style="41" customWidth="1"/>
    <col min="11846" max="11846" width="12.140625" style="41" customWidth="1"/>
    <col min="11847" max="11847" width="0.140625" style="41" customWidth="1"/>
    <col min="11848" max="12082" width="9" style="41"/>
    <col min="12083" max="12084" width="1.7109375" style="41" customWidth="1"/>
    <col min="12085" max="12085" width="50.28515625" style="41" customWidth="1"/>
    <col min="12086" max="12086" width="7.7109375" style="41" customWidth="1"/>
    <col min="12087" max="12087" width="1" style="41" customWidth="1"/>
    <col min="12088" max="12088" width="11.28515625" style="41" customWidth="1"/>
    <col min="12089" max="12089" width="1" style="41" customWidth="1"/>
    <col min="12090" max="12090" width="13.140625" style="41" customWidth="1"/>
    <col min="12091" max="12091" width="1" style="41" customWidth="1"/>
    <col min="12092" max="12092" width="10.7109375" style="41" customWidth="1"/>
    <col min="12093" max="12093" width="1" style="41" customWidth="1"/>
    <col min="12094" max="12094" width="11.28515625" style="41" customWidth="1"/>
    <col min="12095" max="12095" width="1" style="41" customWidth="1"/>
    <col min="12096" max="12096" width="15" style="41" customWidth="1"/>
    <col min="12097" max="12097" width="1" style="41" customWidth="1"/>
    <col min="12098" max="12098" width="11.7109375" style="41" customWidth="1"/>
    <col min="12099" max="12099" width="1" style="41" customWidth="1"/>
    <col min="12100" max="12100" width="12.7109375" style="41" customWidth="1"/>
    <col min="12101" max="12101" width="1" style="41" customWidth="1"/>
    <col min="12102" max="12102" width="12.140625" style="41" customWidth="1"/>
    <col min="12103" max="12103" width="0.140625" style="41" customWidth="1"/>
    <col min="12104" max="12338" width="9" style="41"/>
    <col min="12339" max="12340" width="1.7109375" style="41" customWidth="1"/>
    <col min="12341" max="12341" width="50.28515625" style="41" customWidth="1"/>
    <col min="12342" max="12342" width="7.7109375" style="41" customWidth="1"/>
    <col min="12343" max="12343" width="1" style="41" customWidth="1"/>
    <col min="12344" max="12344" width="11.28515625" style="41" customWidth="1"/>
    <col min="12345" max="12345" width="1" style="41" customWidth="1"/>
    <col min="12346" max="12346" width="13.140625" style="41" customWidth="1"/>
    <col min="12347" max="12347" width="1" style="41" customWidth="1"/>
    <col min="12348" max="12348" width="10.7109375" style="41" customWidth="1"/>
    <col min="12349" max="12349" width="1" style="41" customWidth="1"/>
    <col min="12350" max="12350" width="11.28515625" style="41" customWidth="1"/>
    <col min="12351" max="12351" width="1" style="41" customWidth="1"/>
    <col min="12352" max="12352" width="15" style="41" customWidth="1"/>
    <col min="12353" max="12353" width="1" style="41" customWidth="1"/>
    <col min="12354" max="12354" width="11.7109375" style="41" customWidth="1"/>
    <col min="12355" max="12355" width="1" style="41" customWidth="1"/>
    <col min="12356" max="12356" width="12.7109375" style="41" customWidth="1"/>
    <col min="12357" max="12357" width="1" style="41" customWidth="1"/>
    <col min="12358" max="12358" width="12.140625" style="41" customWidth="1"/>
    <col min="12359" max="12359" width="0.140625" style="41" customWidth="1"/>
    <col min="12360" max="12594" width="9" style="41"/>
    <col min="12595" max="12596" width="1.7109375" style="41" customWidth="1"/>
    <col min="12597" max="12597" width="50.28515625" style="41" customWidth="1"/>
    <col min="12598" max="12598" width="7.7109375" style="41" customWidth="1"/>
    <col min="12599" max="12599" width="1" style="41" customWidth="1"/>
    <col min="12600" max="12600" width="11.28515625" style="41" customWidth="1"/>
    <col min="12601" max="12601" width="1" style="41" customWidth="1"/>
    <col min="12602" max="12602" width="13.140625" style="41" customWidth="1"/>
    <col min="12603" max="12603" width="1" style="41" customWidth="1"/>
    <col min="12604" max="12604" width="10.7109375" style="41" customWidth="1"/>
    <col min="12605" max="12605" width="1" style="41" customWidth="1"/>
    <col min="12606" max="12606" width="11.28515625" style="41" customWidth="1"/>
    <col min="12607" max="12607" width="1" style="41" customWidth="1"/>
    <col min="12608" max="12608" width="15" style="41" customWidth="1"/>
    <col min="12609" max="12609" width="1" style="41" customWidth="1"/>
    <col min="12610" max="12610" width="11.7109375" style="41" customWidth="1"/>
    <col min="12611" max="12611" width="1" style="41" customWidth="1"/>
    <col min="12612" max="12612" width="12.7109375" style="41" customWidth="1"/>
    <col min="12613" max="12613" width="1" style="41" customWidth="1"/>
    <col min="12614" max="12614" width="12.140625" style="41" customWidth="1"/>
    <col min="12615" max="12615" width="0.140625" style="41" customWidth="1"/>
    <col min="12616" max="12850" width="9" style="41"/>
    <col min="12851" max="12852" width="1.7109375" style="41" customWidth="1"/>
    <col min="12853" max="12853" width="50.28515625" style="41" customWidth="1"/>
    <col min="12854" max="12854" width="7.7109375" style="41" customWidth="1"/>
    <col min="12855" max="12855" width="1" style="41" customWidth="1"/>
    <col min="12856" max="12856" width="11.28515625" style="41" customWidth="1"/>
    <col min="12857" max="12857" width="1" style="41" customWidth="1"/>
    <col min="12858" max="12858" width="13.140625" style="41" customWidth="1"/>
    <col min="12859" max="12859" width="1" style="41" customWidth="1"/>
    <col min="12860" max="12860" width="10.7109375" style="41" customWidth="1"/>
    <col min="12861" max="12861" width="1" style="41" customWidth="1"/>
    <col min="12862" max="12862" width="11.28515625" style="41" customWidth="1"/>
    <col min="12863" max="12863" width="1" style="41" customWidth="1"/>
    <col min="12864" max="12864" width="15" style="41" customWidth="1"/>
    <col min="12865" max="12865" width="1" style="41" customWidth="1"/>
    <col min="12866" max="12866" width="11.7109375" style="41" customWidth="1"/>
    <col min="12867" max="12867" width="1" style="41" customWidth="1"/>
    <col min="12868" max="12868" width="12.7109375" style="41" customWidth="1"/>
    <col min="12869" max="12869" width="1" style="41" customWidth="1"/>
    <col min="12870" max="12870" width="12.140625" style="41" customWidth="1"/>
    <col min="12871" max="12871" width="0.140625" style="41" customWidth="1"/>
    <col min="12872" max="13106" width="9" style="41"/>
    <col min="13107" max="13108" width="1.7109375" style="41" customWidth="1"/>
    <col min="13109" max="13109" width="50.28515625" style="41" customWidth="1"/>
    <col min="13110" max="13110" width="7.7109375" style="41" customWidth="1"/>
    <col min="13111" max="13111" width="1" style="41" customWidth="1"/>
    <col min="13112" max="13112" width="11.28515625" style="41" customWidth="1"/>
    <col min="13113" max="13113" width="1" style="41" customWidth="1"/>
    <col min="13114" max="13114" width="13.140625" style="41" customWidth="1"/>
    <col min="13115" max="13115" width="1" style="41" customWidth="1"/>
    <col min="13116" max="13116" width="10.7109375" style="41" customWidth="1"/>
    <col min="13117" max="13117" width="1" style="41" customWidth="1"/>
    <col min="13118" max="13118" width="11.28515625" style="41" customWidth="1"/>
    <col min="13119" max="13119" width="1" style="41" customWidth="1"/>
    <col min="13120" max="13120" width="15" style="41" customWidth="1"/>
    <col min="13121" max="13121" width="1" style="41" customWidth="1"/>
    <col min="13122" max="13122" width="11.7109375" style="41" customWidth="1"/>
    <col min="13123" max="13123" width="1" style="41" customWidth="1"/>
    <col min="13124" max="13124" width="12.7109375" style="41" customWidth="1"/>
    <col min="13125" max="13125" width="1" style="41" customWidth="1"/>
    <col min="13126" max="13126" width="12.140625" style="41" customWidth="1"/>
    <col min="13127" max="13127" width="0.140625" style="41" customWidth="1"/>
    <col min="13128" max="13362" width="9" style="41"/>
    <col min="13363" max="13364" width="1.7109375" style="41" customWidth="1"/>
    <col min="13365" max="13365" width="50.28515625" style="41" customWidth="1"/>
    <col min="13366" max="13366" width="7.7109375" style="41" customWidth="1"/>
    <col min="13367" max="13367" width="1" style="41" customWidth="1"/>
    <col min="13368" max="13368" width="11.28515625" style="41" customWidth="1"/>
    <col min="13369" max="13369" width="1" style="41" customWidth="1"/>
    <col min="13370" max="13370" width="13.140625" style="41" customWidth="1"/>
    <col min="13371" max="13371" width="1" style="41" customWidth="1"/>
    <col min="13372" max="13372" width="10.7109375" style="41" customWidth="1"/>
    <col min="13373" max="13373" width="1" style="41" customWidth="1"/>
    <col min="13374" max="13374" width="11.28515625" style="41" customWidth="1"/>
    <col min="13375" max="13375" width="1" style="41" customWidth="1"/>
    <col min="13376" max="13376" width="15" style="41" customWidth="1"/>
    <col min="13377" max="13377" width="1" style="41" customWidth="1"/>
    <col min="13378" max="13378" width="11.7109375" style="41" customWidth="1"/>
    <col min="13379" max="13379" width="1" style="41" customWidth="1"/>
    <col min="13380" max="13380" width="12.7109375" style="41" customWidth="1"/>
    <col min="13381" max="13381" width="1" style="41" customWidth="1"/>
    <col min="13382" max="13382" width="12.140625" style="41" customWidth="1"/>
    <col min="13383" max="13383" width="0.140625" style="41" customWidth="1"/>
    <col min="13384" max="13618" width="9" style="41"/>
    <col min="13619" max="13620" width="1.7109375" style="41" customWidth="1"/>
    <col min="13621" max="13621" width="50.28515625" style="41" customWidth="1"/>
    <col min="13622" max="13622" width="7.7109375" style="41" customWidth="1"/>
    <col min="13623" max="13623" width="1" style="41" customWidth="1"/>
    <col min="13624" max="13624" width="11.28515625" style="41" customWidth="1"/>
    <col min="13625" max="13625" width="1" style="41" customWidth="1"/>
    <col min="13626" max="13626" width="13.140625" style="41" customWidth="1"/>
    <col min="13627" max="13627" width="1" style="41" customWidth="1"/>
    <col min="13628" max="13628" width="10.7109375" style="41" customWidth="1"/>
    <col min="13629" max="13629" width="1" style="41" customWidth="1"/>
    <col min="13630" max="13630" width="11.28515625" style="41" customWidth="1"/>
    <col min="13631" max="13631" width="1" style="41" customWidth="1"/>
    <col min="13632" max="13632" width="15" style="41" customWidth="1"/>
    <col min="13633" max="13633" width="1" style="41" customWidth="1"/>
    <col min="13634" max="13634" width="11.7109375" style="41" customWidth="1"/>
    <col min="13635" max="13635" width="1" style="41" customWidth="1"/>
    <col min="13636" max="13636" width="12.7109375" style="41" customWidth="1"/>
    <col min="13637" max="13637" width="1" style="41" customWidth="1"/>
    <col min="13638" max="13638" width="12.140625" style="41" customWidth="1"/>
    <col min="13639" max="13639" width="0.140625" style="41" customWidth="1"/>
    <col min="13640" max="13874" width="9" style="41"/>
    <col min="13875" max="13876" width="1.7109375" style="41" customWidth="1"/>
    <col min="13877" max="13877" width="50.28515625" style="41" customWidth="1"/>
    <col min="13878" max="13878" width="7.7109375" style="41" customWidth="1"/>
    <col min="13879" max="13879" width="1" style="41" customWidth="1"/>
    <col min="13880" max="13880" width="11.28515625" style="41" customWidth="1"/>
    <col min="13881" max="13881" width="1" style="41" customWidth="1"/>
    <col min="13882" max="13882" width="13.140625" style="41" customWidth="1"/>
    <col min="13883" max="13883" width="1" style="41" customWidth="1"/>
    <col min="13884" max="13884" width="10.7109375" style="41" customWidth="1"/>
    <col min="13885" max="13885" width="1" style="41" customWidth="1"/>
    <col min="13886" max="13886" width="11.28515625" style="41" customWidth="1"/>
    <col min="13887" max="13887" width="1" style="41" customWidth="1"/>
    <col min="13888" max="13888" width="15" style="41" customWidth="1"/>
    <col min="13889" max="13889" width="1" style="41" customWidth="1"/>
    <col min="13890" max="13890" width="11.7109375" style="41" customWidth="1"/>
    <col min="13891" max="13891" width="1" style="41" customWidth="1"/>
    <col min="13892" max="13892" width="12.7109375" style="41" customWidth="1"/>
    <col min="13893" max="13893" width="1" style="41" customWidth="1"/>
    <col min="13894" max="13894" width="12.140625" style="41" customWidth="1"/>
    <col min="13895" max="13895" width="0.140625" style="41" customWidth="1"/>
    <col min="13896" max="14130" width="9" style="41"/>
    <col min="14131" max="14132" width="1.7109375" style="41" customWidth="1"/>
    <col min="14133" max="14133" width="50.28515625" style="41" customWidth="1"/>
    <col min="14134" max="14134" width="7.7109375" style="41" customWidth="1"/>
    <col min="14135" max="14135" width="1" style="41" customWidth="1"/>
    <col min="14136" max="14136" width="11.28515625" style="41" customWidth="1"/>
    <col min="14137" max="14137" width="1" style="41" customWidth="1"/>
    <col min="14138" max="14138" width="13.140625" style="41" customWidth="1"/>
    <col min="14139" max="14139" width="1" style="41" customWidth="1"/>
    <col min="14140" max="14140" width="10.7109375" style="41" customWidth="1"/>
    <col min="14141" max="14141" width="1" style="41" customWidth="1"/>
    <col min="14142" max="14142" width="11.28515625" style="41" customWidth="1"/>
    <col min="14143" max="14143" width="1" style="41" customWidth="1"/>
    <col min="14144" max="14144" width="15" style="41" customWidth="1"/>
    <col min="14145" max="14145" width="1" style="41" customWidth="1"/>
    <col min="14146" max="14146" width="11.7109375" style="41" customWidth="1"/>
    <col min="14147" max="14147" width="1" style="41" customWidth="1"/>
    <col min="14148" max="14148" width="12.7109375" style="41" customWidth="1"/>
    <col min="14149" max="14149" width="1" style="41" customWidth="1"/>
    <col min="14150" max="14150" width="12.140625" style="41" customWidth="1"/>
    <col min="14151" max="14151" width="0.140625" style="41" customWidth="1"/>
    <col min="14152" max="14386" width="9" style="41"/>
    <col min="14387" max="14388" width="1.7109375" style="41" customWidth="1"/>
    <col min="14389" max="14389" width="50.28515625" style="41" customWidth="1"/>
    <col min="14390" max="14390" width="7.7109375" style="41" customWidth="1"/>
    <col min="14391" max="14391" width="1" style="41" customWidth="1"/>
    <col min="14392" max="14392" width="11.28515625" style="41" customWidth="1"/>
    <col min="14393" max="14393" width="1" style="41" customWidth="1"/>
    <col min="14394" max="14394" width="13.140625" style="41" customWidth="1"/>
    <col min="14395" max="14395" width="1" style="41" customWidth="1"/>
    <col min="14396" max="14396" width="10.7109375" style="41" customWidth="1"/>
    <col min="14397" max="14397" width="1" style="41" customWidth="1"/>
    <col min="14398" max="14398" width="11.28515625" style="41" customWidth="1"/>
    <col min="14399" max="14399" width="1" style="41" customWidth="1"/>
    <col min="14400" max="14400" width="15" style="41" customWidth="1"/>
    <col min="14401" max="14401" width="1" style="41" customWidth="1"/>
    <col min="14402" max="14402" width="11.7109375" style="41" customWidth="1"/>
    <col min="14403" max="14403" width="1" style="41" customWidth="1"/>
    <col min="14404" max="14404" width="12.7109375" style="41" customWidth="1"/>
    <col min="14405" max="14405" width="1" style="41" customWidth="1"/>
    <col min="14406" max="14406" width="12.140625" style="41" customWidth="1"/>
    <col min="14407" max="14407" width="0.140625" style="41" customWidth="1"/>
    <col min="14408" max="14642" width="9" style="41"/>
    <col min="14643" max="14644" width="1.7109375" style="41" customWidth="1"/>
    <col min="14645" max="14645" width="50.28515625" style="41" customWidth="1"/>
    <col min="14646" max="14646" width="7.7109375" style="41" customWidth="1"/>
    <col min="14647" max="14647" width="1" style="41" customWidth="1"/>
    <col min="14648" max="14648" width="11.28515625" style="41" customWidth="1"/>
    <col min="14649" max="14649" width="1" style="41" customWidth="1"/>
    <col min="14650" max="14650" width="13.140625" style="41" customWidth="1"/>
    <col min="14651" max="14651" width="1" style="41" customWidth="1"/>
    <col min="14652" max="14652" width="10.7109375" style="41" customWidth="1"/>
    <col min="14653" max="14653" width="1" style="41" customWidth="1"/>
    <col min="14654" max="14654" width="11.28515625" style="41" customWidth="1"/>
    <col min="14655" max="14655" width="1" style="41" customWidth="1"/>
    <col min="14656" max="14656" width="15" style="41" customWidth="1"/>
    <col min="14657" max="14657" width="1" style="41" customWidth="1"/>
    <col min="14658" max="14658" width="11.7109375" style="41" customWidth="1"/>
    <col min="14659" max="14659" width="1" style="41" customWidth="1"/>
    <col min="14660" max="14660" width="12.7109375" style="41" customWidth="1"/>
    <col min="14661" max="14661" width="1" style="41" customWidth="1"/>
    <col min="14662" max="14662" width="12.140625" style="41" customWidth="1"/>
    <col min="14663" max="14663" width="0.140625" style="41" customWidth="1"/>
    <col min="14664" max="14898" width="9" style="41"/>
    <col min="14899" max="14900" width="1.7109375" style="41" customWidth="1"/>
    <col min="14901" max="14901" width="50.28515625" style="41" customWidth="1"/>
    <col min="14902" max="14902" width="7.7109375" style="41" customWidth="1"/>
    <col min="14903" max="14903" width="1" style="41" customWidth="1"/>
    <col min="14904" max="14904" width="11.28515625" style="41" customWidth="1"/>
    <col min="14905" max="14905" width="1" style="41" customWidth="1"/>
    <col min="14906" max="14906" width="13.140625" style="41" customWidth="1"/>
    <col min="14907" max="14907" width="1" style="41" customWidth="1"/>
    <col min="14908" max="14908" width="10.7109375" style="41" customWidth="1"/>
    <col min="14909" max="14909" width="1" style="41" customWidth="1"/>
    <col min="14910" max="14910" width="11.28515625" style="41" customWidth="1"/>
    <col min="14911" max="14911" width="1" style="41" customWidth="1"/>
    <col min="14912" max="14912" width="15" style="41" customWidth="1"/>
    <col min="14913" max="14913" width="1" style="41" customWidth="1"/>
    <col min="14914" max="14914" width="11.7109375" style="41" customWidth="1"/>
    <col min="14915" max="14915" width="1" style="41" customWidth="1"/>
    <col min="14916" max="14916" width="12.7109375" style="41" customWidth="1"/>
    <col min="14917" max="14917" width="1" style="41" customWidth="1"/>
    <col min="14918" max="14918" width="12.140625" style="41" customWidth="1"/>
    <col min="14919" max="14919" width="0.140625" style="41" customWidth="1"/>
    <col min="14920" max="15154" width="9" style="41"/>
    <col min="15155" max="15156" width="1.7109375" style="41" customWidth="1"/>
    <col min="15157" max="15157" width="50.28515625" style="41" customWidth="1"/>
    <col min="15158" max="15158" width="7.7109375" style="41" customWidth="1"/>
    <col min="15159" max="15159" width="1" style="41" customWidth="1"/>
    <col min="15160" max="15160" width="11.28515625" style="41" customWidth="1"/>
    <col min="15161" max="15161" width="1" style="41" customWidth="1"/>
    <col min="15162" max="15162" width="13.140625" style="41" customWidth="1"/>
    <col min="15163" max="15163" width="1" style="41" customWidth="1"/>
    <col min="15164" max="15164" width="10.7109375" style="41" customWidth="1"/>
    <col min="15165" max="15165" width="1" style="41" customWidth="1"/>
    <col min="15166" max="15166" width="11.28515625" style="41" customWidth="1"/>
    <col min="15167" max="15167" width="1" style="41" customWidth="1"/>
    <col min="15168" max="15168" width="15" style="41" customWidth="1"/>
    <col min="15169" max="15169" width="1" style="41" customWidth="1"/>
    <col min="15170" max="15170" width="11.7109375" style="41" customWidth="1"/>
    <col min="15171" max="15171" width="1" style="41" customWidth="1"/>
    <col min="15172" max="15172" width="12.7109375" style="41" customWidth="1"/>
    <col min="15173" max="15173" width="1" style="41" customWidth="1"/>
    <col min="15174" max="15174" width="12.140625" style="41" customWidth="1"/>
    <col min="15175" max="15175" width="0.140625" style="41" customWidth="1"/>
    <col min="15176" max="15410" width="9" style="41"/>
    <col min="15411" max="15412" width="1.7109375" style="41" customWidth="1"/>
    <col min="15413" max="15413" width="50.28515625" style="41" customWidth="1"/>
    <col min="15414" max="15414" width="7.7109375" style="41" customWidth="1"/>
    <col min="15415" max="15415" width="1" style="41" customWidth="1"/>
    <col min="15416" max="15416" width="11.28515625" style="41" customWidth="1"/>
    <col min="15417" max="15417" width="1" style="41" customWidth="1"/>
    <col min="15418" max="15418" width="13.140625" style="41" customWidth="1"/>
    <col min="15419" max="15419" width="1" style="41" customWidth="1"/>
    <col min="15420" max="15420" width="10.7109375" style="41" customWidth="1"/>
    <col min="15421" max="15421" width="1" style="41" customWidth="1"/>
    <col min="15422" max="15422" width="11.28515625" style="41" customWidth="1"/>
    <col min="15423" max="15423" width="1" style="41" customWidth="1"/>
    <col min="15424" max="15424" width="15" style="41" customWidth="1"/>
    <col min="15425" max="15425" width="1" style="41" customWidth="1"/>
    <col min="15426" max="15426" width="11.7109375" style="41" customWidth="1"/>
    <col min="15427" max="15427" width="1" style="41" customWidth="1"/>
    <col min="15428" max="15428" width="12.7109375" style="41" customWidth="1"/>
    <col min="15429" max="15429" width="1" style="41" customWidth="1"/>
    <col min="15430" max="15430" width="12.140625" style="41" customWidth="1"/>
    <col min="15431" max="15431" width="0.140625" style="41" customWidth="1"/>
    <col min="15432" max="15666" width="9" style="41"/>
    <col min="15667" max="15668" width="1.7109375" style="41" customWidth="1"/>
    <col min="15669" max="15669" width="50.28515625" style="41" customWidth="1"/>
    <col min="15670" max="15670" width="7.7109375" style="41" customWidth="1"/>
    <col min="15671" max="15671" width="1" style="41" customWidth="1"/>
    <col min="15672" max="15672" width="11.28515625" style="41" customWidth="1"/>
    <col min="15673" max="15673" width="1" style="41" customWidth="1"/>
    <col min="15674" max="15674" width="13.140625" style="41" customWidth="1"/>
    <col min="15675" max="15675" width="1" style="41" customWidth="1"/>
    <col min="15676" max="15676" width="10.7109375" style="41" customWidth="1"/>
    <col min="15677" max="15677" width="1" style="41" customWidth="1"/>
    <col min="15678" max="15678" width="11.28515625" style="41" customWidth="1"/>
    <col min="15679" max="15679" width="1" style="41" customWidth="1"/>
    <col min="15680" max="15680" width="15" style="41" customWidth="1"/>
    <col min="15681" max="15681" width="1" style="41" customWidth="1"/>
    <col min="15682" max="15682" width="11.7109375" style="41" customWidth="1"/>
    <col min="15683" max="15683" width="1" style="41" customWidth="1"/>
    <col min="15684" max="15684" width="12.7109375" style="41" customWidth="1"/>
    <col min="15685" max="15685" width="1" style="41" customWidth="1"/>
    <col min="15686" max="15686" width="12.140625" style="41" customWidth="1"/>
    <col min="15687" max="15687" width="0.140625" style="41" customWidth="1"/>
    <col min="15688" max="15922" width="9" style="41"/>
    <col min="15923" max="15924" width="1.7109375" style="41" customWidth="1"/>
    <col min="15925" max="15925" width="50.28515625" style="41" customWidth="1"/>
    <col min="15926" max="15926" width="7.7109375" style="41" customWidth="1"/>
    <col min="15927" max="15927" width="1" style="41" customWidth="1"/>
    <col min="15928" max="15928" width="11.28515625" style="41" customWidth="1"/>
    <col min="15929" max="15929" width="1" style="41" customWidth="1"/>
    <col min="15930" max="15930" width="13.140625" style="41" customWidth="1"/>
    <col min="15931" max="15931" width="1" style="41" customWidth="1"/>
    <col min="15932" max="15932" width="10.7109375" style="41" customWidth="1"/>
    <col min="15933" max="15933" width="1" style="41" customWidth="1"/>
    <col min="15934" max="15934" width="11.28515625" style="41" customWidth="1"/>
    <col min="15935" max="15935" width="1" style="41" customWidth="1"/>
    <col min="15936" max="15936" width="15" style="41" customWidth="1"/>
    <col min="15937" max="15937" width="1" style="41" customWidth="1"/>
    <col min="15938" max="15938" width="11.7109375" style="41" customWidth="1"/>
    <col min="15939" max="15939" width="1" style="41" customWidth="1"/>
    <col min="15940" max="15940" width="12.7109375" style="41" customWidth="1"/>
    <col min="15941" max="15941" width="1" style="41" customWidth="1"/>
    <col min="15942" max="15942" width="12.140625" style="41" customWidth="1"/>
    <col min="15943" max="15943" width="0.140625" style="41" customWidth="1"/>
    <col min="15944" max="16179" width="9" style="41"/>
    <col min="16180" max="16209" width="9.140625" style="41" customWidth="1"/>
    <col min="16210" max="16261" width="9.140625" style="41"/>
    <col min="16262" max="16344" width="9.140625" style="41" customWidth="1"/>
    <col min="16345" max="16384" width="9.140625" style="41"/>
  </cols>
  <sheetData>
    <row r="1" spans="1:22" s="31" customFormat="1" ht="20.100000000000001" customHeight="1">
      <c r="A1" s="5" t="str">
        <f>'TH 2-4'!A1</f>
        <v>บริษัท โปรเอ็น คอร์ป จำกัด (มหาชน)</v>
      </c>
      <c r="F1" s="32"/>
      <c r="G1" s="32"/>
      <c r="H1" s="32"/>
      <c r="I1" s="32"/>
      <c r="J1" s="32"/>
      <c r="K1" s="32"/>
      <c r="L1" s="33"/>
      <c r="M1" s="34"/>
      <c r="N1" s="33"/>
      <c r="O1" s="34"/>
      <c r="P1" s="34"/>
      <c r="Q1" s="34"/>
      <c r="R1" s="33"/>
    </row>
    <row r="2" spans="1:22" s="31" customFormat="1" ht="20.100000000000001" customHeight="1">
      <c r="A2" s="31" t="s">
        <v>120</v>
      </c>
      <c r="F2" s="32"/>
      <c r="G2" s="32"/>
      <c r="H2" s="32"/>
      <c r="I2" s="32"/>
      <c r="J2" s="32"/>
      <c r="K2" s="32"/>
      <c r="L2" s="33"/>
      <c r="M2" s="34"/>
      <c r="N2" s="33"/>
      <c r="O2" s="34"/>
      <c r="P2" s="34"/>
      <c r="Q2" s="34"/>
      <c r="R2" s="33"/>
    </row>
    <row r="3" spans="1:22" s="31" customFormat="1" ht="20.100000000000001" customHeight="1">
      <c r="A3" s="11" t="str">
        <f>+'T6 (6M)'!A3</f>
        <v>สำหรับงวดหกเดือนสิ้นสุดวันที่ 30 มิถุนายน พ.ศ. 2565</v>
      </c>
      <c r="B3" s="35"/>
      <c r="C3" s="35"/>
      <c r="D3" s="35"/>
      <c r="E3" s="35"/>
      <c r="F3" s="36"/>
      <c r="G3" s="36"/>
      <c r="H3" s="36"/>
      <c r="I3" s="36"/>
      <c r="J3" s="36"/>
      <c r="K3" s="36"/>
      <c r="L3" s="37"/>
      <c r="M3" s="38"/>
      <c r="N3" s="38"/>
      <c r="O3" s="38"/>
      <c r="P3" s="38"/>
      <c r="Q3" s="38"/>
      <c r="R3" s="38"/>
      <c r="S3" s="38"/>
      <c r="T3" s="37"/>
      <c r="U3" s="38"/>
      <c r="V3" s="37"/>
    </row>
    <row r="4" spans="1:22" s="31" customFormat="1" ht="17.649999999999999" customHeight="1">
      <c r="A4" s="15"/>
      <c r="F4" s="32"/>
      <c r="G4" s="32"/>
      <c r="H4" s="32"/>
      <c r="I4" s="32"/>
      <c r="J4" s="32"/>
      <c r="K4" s="32"/>
      <c r="L4" s="33"/>
      <c r="M4" s="34"/>
      <c r="N4" s="34"/>
      <c r="O4" s="34"/>
      <c r="P4" s="34"/>
      <c r="Q4" s="34"/>
      <c r="R4" s="34"/>
      <c r="S4" s="34"/>
      <c r="T4" s="33"/>
      <c r="U4" s="34"/>
      <c r="V4" s="33"/>
    </row>
    <row r="5" spans="1:22" s="284" customFormat="1" ht="17.649999999999999" customHeight="1">
      <c r="A5" s="283"/>
      <c r="B5" s="283"/>
      <c r="C5" s="283"/>
      <c r="D5" s="283"/>
      <c r="E5" s="283"/>
      <c r="F5" s="326" t="s">
        <v>3</v>
      </c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</row>
    <row r="6" spans="1:22" s="284" customFormat="1" ht="17.649999999999999" customHeight="1">
      <c r="A6" s="283"/>
      <c r="B6" s="283"/>
      <c r="C6" s="283"/>
      <c r="D6" s="283"/>
      <c r="E6" s="283"/>
      <c r="F6" s="326" t="s">
        <v>121</v>
      </c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285"/>
      <c r="T6" s="286"/>
      <c r="U6" s="286"/>
      <c r="V6" s="286"/>
    </row>
    <row r="7" spans="1:22" s="284" customFormat="1" ht="17.649999999999999" customHeight="1">
      <c r="A7" s="287"/>
      <c r="B7" s="287"/>
      <c r="C7" s="287"/>
      <c r="D7" s="287"/>
      <c r="E7" s="287"/>
      <c r="F7" s="288"/>
      <c r="G7" s="288"/>
      <c r="I7" s="288"/>
      <c r="K7" s="289"/>
      <c r="O7" s="290"/>
      <c r="P7" s="289" t="s">
        <v>122</v>
      </c>
      <c r="Q7" s="290"/>
      <c r="R7" s="289"/>
      <c r="S7" s="291"/>
      <c r="T7" s="288"/>
      <c r="U7" s="291"/>
      <c r="V7" s="288"/>
    </row>
    <row r="8" spans="1:22" s="284" customFormat="1" ht="17.649999999999999" customHeight="1">
      <c r="A8" s="287"/>
      <c r="B8" s="287"/>
      <c r="C8" s="287"/>
      <c r="D8" s="287"/>
      <c r="E8" s="287"/>
      <c r="F8" s="288"/>
      <c r="G8" s="288"/>
      <c r="H8" s="292"/>
      <c r="I8" s="288"/>
      <c r="J8" s="289" t="s">
        <v>123</v>
      </c>
      <c r="K8" s="289"/>
      <c r="L8" s="326" t="s">
        <v>74</v>
      </c>
      <c r="M8" s="326"/>
      <c r="N8" s="326"/>
      <c r="O8" s="290"/>
      <c r="P8" s="293" t="s">
        <v>124</v>
      </c>
      <c r="Q8" s="290"/>
      <c r="R8" s="289"/>
      <c r="S8" s="291"/>
      <c r="T8" s="288"/>
      <c r="U8" s="291"/>
      <c r="V8" s="288"/>
    </row>
    <row r="9" spans="1:22" s="284" customFormat="1" ht="17.649999999999999" customHeight="1">
      <c r="A9" s="283"/>
      <c r="B9" s="283"/>
      <c r="C9" s="283"/>
      <c r="D9" s="283"/>
      <c r="E9" s="283"/>
      <c r="F9" s="289"/>
      <c r="G9" s="289"/>
      <c r="H9" s="289"/>
      <c r="I9" s="289"/>
      <c r="J9" s="289" t="s">
        <v>125</v>
      </c>
      <c r="K9" s="289"/>
      <c r="L9" s="294" t="s">
        <v>126</v>
      </c>
      <c r="M9" s="295"/>
      <c r="N9" s="289"/>
      <c r="O9" s="295"/>
      <c r="P9" s="295" t="s">
        <v>127</v>
      </c>
      <c r="Q9" s="295"/>
      <c r="R9" s="289" t="s">
        <v>128</v>
      </c>
      <c r="S9" s="296"/>
      <c r="T9" s="289"/>
      <c r="U9" s="295"/>
    </row>
    <row r="10" spans="1:22" s="299" customFormat="1" ht="17.649999999999999" customHeight="1">
      <c r="A10" s="283"/>
      <c r="B10" s="283"/>
      <c r="C10" s="283"/>
      <c r="D10" s="283"/>
      <c r="E10" s="283"/>
      <c r="F10" s="289" t="s">
        <v>129</v>
      </c>
      <c r="G10" s="289"/>
      <c r="H10" s="289" t="s">
        <v>130</v>
      </c>
      <c r="I10" s="289"/>
      <c r="J10" s="289" t="s">
        <v>131</v>
      </c>
      <c r="K10" s="297"/>
      <c r="L10" s="298" t="s">
        <v>132</v>
      </c>
      <c r="M10" s="295"/>
      <c r="N10" s="289"/>
      <c r="O10" s="295"/>
      <c r="P10" s="295" t="s">
        <v>133</v>
      </c>
      <c r="Q10" s="295"/>
      <c r="R10" s="289" t="s">
        <v>134</v>
      </c>
      <c r="S10" s="296"/>
      <c r="T10" s="289" t="s">
        <v>135</v>
      </c>
      <c r="U10" s="295"/>
      <c r="V10" s="289" t="s">
        <v>136</v>
      </c>
    </row>
    <row r="11" spans="1:22" s="299" customFormat="1" ht="17.649999999999999" customHeight="1">
      <c r="A11" s="283"/>
      <c r="B11" s="283"/>
      <c r="C11" s="283"/>
      <c r="D11" s="283"/>
      <c r="E11" s="283"/>
      <c r="F11" s="289" t="s">
        <v>137</v>
      </c>
      <c r="G11" s="289"/>
      <c r="H11" s="289" t="s">
        <v>138</v>
      </c>
      <c r="I11" s="289"/>
      <c r="J11" s="289" t="s">
        <v>139</v>
      </c>
      <c r="K11" s="289"/>
      <c r="L11" s="289" t="s">
        <v>140</v>
      </c>
      <c r="M11" s="295"/>
      <c r="N11" s="289" t="s">
        <v>76</v>
      </c>
      <c r="O11" s="295"/>
      <c r="P11" s="295" t="s">
        <v>141</v>
      </c>
      <c r="Q11" s="295"/>
      <c r="R11" s="289" t="s">
        <v>142</v>
      </c>
      <c r="S11" s="295"/>
      <c r="T11" s="289" t="s">
        <v>143</v>
      </c>
      <c r="U11" s="295"/>
      <c r="V11" s="289" t="s">
        <v>60</v>
      </c>
    </row>
    <row r="12" spans="1:22" s="299" customFormat="1" ht="17.649999999999999" customHeight="1">
      <c r="A12" s="287"/>
      <c r="B12" s="287"/>
      <c r="C12" s="287"/>
      <c r="D12" s="322" t="s">
        <v>11</v>
      </c>
      <c r="E12" s="287"/>
      <c r="F12" s="293" t="s">
        <v>12</v>
      </c>
      <c r="G12" s="289"/>
      <c r="H12" s="293" t="s">
        <v>12</v>
      </c>
      <c r="I12" s="289"/>
      <c r="J12" s="293" t="s">
        <v>12</v>
      </c>
      <c r="K12" s="289"/>
      <c r="L12" s="293" t="s">
        <v>12</v>
      </c>
      <c r="M12" s="295"/>
      <c r="N12" s="293" t="s">
        <v>12</v>
      </c>
      <c r="O12" s="295"/>
      <c r="P12" s="300" t="s">
        <v>12</v>
      </c>
      <c r="Q12" s="295"/>
      <c r="R12" s="293" t="s">
        <v>12</v>
      </c>
      <c r="S12" s="295"/>
      <c r="T12" s="293" t="s">
        <v>12</v>
      </c>
      <c r="U12" s="295"/>
      <c r="V12" s="293" t="s">
        <v>12</v>
      </c>
    </row>
    <row r="13" spans="1:22" s="299" customFormat="1" ht="5.0999999999999996" customHeight="1">
      <c r="A13" s="287"/>
      <c r="B13" s="287"/>
      <c r="C13" s="287"/>
      <c r="D13" s="301"/>
      <c r="E13" s="287"/>
      <c r="F13" s="289"/>
      <c r="G13" s="289"/>
      <c r="H13" s="289"/>
      <c r="I13" s="289"/>
      <c r="J13" s="289"/>
      <c r="K13" s="289"/>
      <c r="L13" s="289"/>
      <c r="M13" s="295"/>
      <c r="N13" s="289"/>
      <c r="O13" s="295"/>
      <c r="P13" s="295"/>
      <c r="Q13" s="295"/>
      <c r="R13" s="289"/>
      <c r="S13" s="295"/>
      <c r="T13" s="289"/>
      <c r="U13" s="295"/>
      <c r="V13" s="289"/>
    </row>
    <row r="14" spans="1:22" s="299" customFormat="1" ht="17.649999999999999" customHeight="1">
      <c r="A14" s="302" t="s">
        <v>144</v>
      </c>
      <c r="B14" s="303"/>
      <c r="C14" s="287"/>
      <c r="D14" s="287"/>
      <c r="E14" s="287"/>
      <c r="F14" s="288">
        <v>115000000</v>
      </c>
      <c r="G14" s="288"/>
      <c r="H14" s="288">
        <v>0</v>
      </c>
      <c r="I14" s="288"/>
      <c r="J14" s="288">
        <v>1175732</v>
      </c>
      <c r="K14" s="288"/>
      <c r="L14" s="288">
        <v>7000000</v>
      </c>
      <c r="M14" s="288"/>
      <c r="N14" s="288">
        <v>27296404</v>
      </c>
      <c r="O14" s="288"/>
      <c r="P14" s="288">
        <v>-1502</v>
      </c>
      <c r="Q14" s="288"/>
      <c r="R14" s="288">
        <f>SUM(F14:Q14)</f>
        <v>150470634</v>
      </c>
      <c r="S14" s="288"/>
      <c r="T14" s="304">
        <v>9253</v>
      </c>
      <c r="U14" s="304"/>
      <c r="V14" s="304">
        <f>SUM(R14:U14)</f>
        <v>150479887</v>
      </c>
    </row>
    <row r="15" spans="1:22" s="299" customFormat="1" ht="5.0999999999999996" customHeight="1">
      <c r="A15" s="302"/>
      <c r="B15" s="287"/>
      <c r="C15" s="287"/>
      <c r="D15" s="287"/>
      <c r="E15" s="287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304"/>
      <c r="U15" s="304"/>
      <c r="V15" s="305"/>
    </row>
    <row r="16" spans="1:22" s="299" customFormat="1" ht="17.649999999999999" customHeight="1">
      <c r="A16" s="306" t="s">
        <v>145</v>
      </c>
      <c r="B16" s="287"/>
      <c r="C16" s="287"/>
      <c r="D16" s="307"/>
      <c r="E16" s="287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304"/>
      <c r="U16" s="304"/>
      <c r="V16" s="305"/>
    </row>
    <row r="17" spans="1:22" s="299" customFormat="1" ht="17.649999999999999" customHeight="1">
      <c r="A17" s="308" t="s">
        <v>146</v>
      </c>
      <c r="B17" s="287"/>
      <c r="C17" s="287"/>
      <c r="D17" s="307"/>
      <c r="E17" s="287"/>
      <c r="F17" s="288">
        <v>43000000</v>
      </c>
      <c r="G17" s="288"/>
      <c r="H17" s="288">
        <v>228732200</v>
      </c>
      <c r="I17" s="288"/>
      <c r="J17" s="288">
        <v>0</v>
      </c>
      <c r="K17" s="288"/>
      <c r="L17" s="288">
        <v>0</v>
      </c>
      <c r="M17" s="288"/>
      <c r="N17" s="288">
        <v>0</v>
      </c>
      <c r="O17" s="288"/>
      <c r="P17" s="288">
        <v>0</v>
      </c>
      <c r="Q17" s="288"/>
      <c r="R17" s="288">
        <f t="shared" ref="R17:R18" si="0">SUM(F17:Q17)</f>
        <v>271732200</v>
      </c>
      <c r="S17" s="288"/>
      <c r="T17" s="304">
        <v>0</v>
      </c>
      <c r="U17" s="304"/>
      <c r="V17" s="305">
        <v>271732200</v>
      </c>
    </row>
    <row r="18" spans="1:22" s="299" customFormat="1" ht="17.649999999999999" customHeight="1">
      <c r="A18" s="308" t="s">
        <v>147</v>
      </c>
      <c r="B18" s="287"/>
      <c r="C18" s="287"/>
      <c r="D18" s="307">
        <v>18</v>
      </c>
      <c r="E18" s="287"/>
      <c r="F18" s="288">
        <v>0</v>
      </c>
      <c r="G18" s="288"/>
      <c r="H18" s="288">
        <v>0</v>
      </c>
      <c r="I18" s="288"/>
      <c r="J18" s="288">
        <v>0</v>
      </c>
      <c r="K18" s="288"/>
      <c r="L18" s="288">
        <v>0</v>
      </c>
      <c r="M18" s="288"/>
      <c r="N18" s="288">
        <v>-31595500</v>
      </c>
      <c r="O18" s="288"/>
      <c r="P18" s="288">
        <v>0</v>
      </c>
      <c r="Q18" s="288"/>
      <c r="R18" s="288">
        <f t="shared" si="0"/>
        <v>-31595500</v>
      </c>
      <c r="S18" s="288"/>
      <c r="T18" s="304">
        <v>0</v>
      </c>
      <c r="U18" s="304"/>
      <c r="V18" s="305">
        <v>-31595500</v>
      </c>
    </row>
    <row r="19" spans="1:22" s="299" customFormat="1" ht="17.649999999999999" customHeight="1">
      <c r="A19" s="287" t="s">
        <v>148</v>
      </c>
      <c r="B19" s="287"/>
      <c r="C19" s="287"/>
      <c r="D19" s="307"/>
      <c r="E19" s="287"/>
      <c r="F19" s="288">
        <v>0</v>
      </c>
      <c r="G19" s="288"/>
      <c r="H19" s="288">
        <v>0</v>
      </c>
      <c r="I19" s="288"/>
      <c r="J19" s="288">
        <v>0</v>
      </c>
      <c r="K19" s="288"/>
      <c r="L19" s="288">
        <v>1060000</v>
      </c>
      <c r="M19" s="288"/>
      <c r="N19" s="288">
        <v>-1060000</v>
      </c>
      <c r="O19" s="288"/>
      <c r="P19" s="288">
        <v>0</v>
      </c>
      <c r="Q19" s="288"/>
      <c r="R19" s="288">
        <f>SUM(F19:Q19)</f>
        <v>0</v>
      </c>
      <c r="S19" s="288"/>
      <c r="T19" s="304">
        <v>0</v>
      </c>
      <c r="U19" s="304"/>
      <c r="V19" s="304">
        <f>SUM(R19:U19)</f>
        <v>0</v>
      </c>
    </row>
    <row r="20" spans="1:22" s="299" customFormat="1" ht="17.649999999999999" customHeight="1">
      <c r="A20" s="308" t="s">
        <v>106</v>
      </c>
      <c r="B20" s="308"/>
      <c r="C20" s="287"/>
      <c r="D20" s="287"/>
      <c r="E20" s="287"/>
      <c r="F20" s="309">
        <v>0</v>
      </c>
      <c r="G20" s="288"/>
      <c r="H20" s="309">
        <v>0</v>
      </c>
      <c r="I20" s="288"/>
      <c r="J20" s="309">
        <v>0</v>
      </c>
      <c r="K20" s="288"/>
      <c r="L20" s="309">
        <v>0</v>
      </c>
      <c r="M20" s="288"/>
      <c r="N20" s="309">
        <v>20220287</v>
      </c>
      <c r="O20" s="288"/>
      <c r="P20" s="309">
        <v>0</v>
      </c>
      <c r="Q20" s="288"/>
      <c r="R20" s="309">
        <f>SUM(F20:Q20)</f>
        <v>20220287</v>
      </c>
      <c r="S20" s="288"/>
      <c r="T20" s="310">
        <v>2601</v>
      </c>
      <c r="U20" s="304"/>
      <c r="V20" s="310">
        <f>SUM(R20:U20)</f>
        <v>20222888</v>
      </c>
    </row>
    <row r="21" spans="1:22" s="299" customFormat="1" ht="5.25" customHeight="1">
      <c r="A21" s="287"/>
      <c r="B21" s="287"/>
      <c r="C21" s="287"/>
      <c r="D21" s="287"/>
      <c r="E21" s="287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311"/>
    </row>
    <row r="22" spans="1:22" s="299" customFormat="1" ht="17.649999999999999" customHeight="1" thickBot="1">
      <c r="A22" s="306" t="s">
        <v>149</v>
      </c>
      <c r="B22" s="287"/>
      <c r="C22" s="287"/>
      <c r="D22" s="288"/>
      <c r="E22" s="288"/>
      <c r="F22" s="312">
        <f>SUM(F14:F21)</f>
        <v>158000000</v>
      </c>
      <c r="G22" s="288"/>
      <c r="H22" s="312">
        <f>SUM(H14:H21)</f>
        <v>228732200</v>
      </c>
      <c r="I22" s="288"/>
      <c r="J22" s="312">
        <f>SUM(J14:J21)</f>
        <v>1175732</v>
      </c>
      <c r="K22" s="288"/>
      <c r="L22" s="312">
        <f>SUM(L14:L21)</f>
        <v>8060000</v>
      </c>
      <c r="M22" s="288"/>
      <c r="N22" s="312">
        <f>SUM(N14:N21)</f>
        <v>14861191</v>
      </c>
      <c r="O22" s="288"/>
      <c r="P22" s="312">
        <f>SUM(P14:P21)</f>
        <v>-1502</v>
      </c>
      <c r="Q22" s="288"/>
      <c r="R22" s="312">
        <f>SUM(R14:R21)</f>
        <v>410827621</v>
      </c>
      <c r="S22" s="288"/>
      <c r="T22" s="312">
        <f>SUM(T14:T21)</f>
        <v>11854</v>
      </c>
      <c r="U22" s="288"/>
      <c r="V22" s="312">
        <f>SUM(R22:U22)</f>
        <v>410839475</v>
      </c>
    </row>
    <row r="23" spans="1:22" s="299" customFormat="1" ht="18.600000000000001" thickTop="1">
      <c r="A23" s="283"/>
      <c r="B23" s="287"/>
      <c r="C23" s="287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</row>
    <row r="24" spans="1:22" s="299" customFormat="1" ht="17.649999999999999" customHeight="1">
      <c r="A24" s="302" t="s">
        <v>150</v>
      </c>
      <c r="B24" s="303"/>
      <c r="C24" s="287"/>
      <c r="D24" s="287"/>
      <c r="E24" s="287"/>
      <c r="F24" s="313">
        <v>158000000</v>
      </c>
      <c r="G24" s="288"/>
      <c r="H24" s="313">
        <v>228732200</v>
      </c>
      <c r="I24" s="288"/>
      <c r="J24" s="313">
        <v>1175732</v>
      </c>
      <c r="K24" s="288"/>
      <c r="L24" s="313">
        <v>8850000</v>
      </c>
      <c r="M24" s="288"/>
      <c r="N24" s="313">
        <v>23008916</v>
      </c>
      <c r="O24" s="288"/>
      <c r="P24" s="313">
        <v>-1502</v>
      </c>
      <c r="Q24" s="288"/>
      <c r="R24" s="313">
        <f>SUM(F24:Q24)</f>
        <v>419765346</v>
      </c>
      <c r="S24" s="288"/>
      <c r="T24" s="313">
        <v>14472</v>
      </c>
      <c r="U24" s="288"/>
      <c r="V24" s="313">
        <f>SUM(R24:U24)</f>
        <v>419779818</v>
      </c>
    </row>
    <row r="25" spans="1:22" s="299" customFormat="1" ht="5.0999999999999996" customHeight="1">
      <c r="A25" s="302"/>
      <c r="B25" s="287"/>
      <c r="C25" s="287"/>
      <c r="D25" s="287"/>
      <c r="E25" s="287"/>
      <c r="F25" s="313"/>
      <c r="G25" s="288"/>
      <c r="H25" s="313"/>
      <c r="I25" s="288"/>
      <c r="J25" s="313"/>
      <c r="K25" s="288"/>
      <c r="L25" s="313"/>
      <c r="M25" s="288"/>
      <c r="N25" s="313"/>
      <c r="O25" s="288"/>
      <c r="P25" s="313"/>
      <c r="Q25" s="288"/>
      <c r="R25" s="313"/>
      <c r="S25" s="288"/>
      <c r="T25" s="313"/>
      <c r="U25" s="288"/>
      <c r="V25" s="314"/>
    </row>
    <row r="26" spans="1:22" s="299" customFormat="1" ht="17.649999999999999" customHeight="1">
      <c r="A26" s="306" t="s">
        <v>145</v>
      </c>
      <c r="B26" s="287"/>
      <c r="C26" s="287"/>
      <c r="D26" s="287"/>
      <c r="E26" s="287"/>
      <c r="F26" s="313"/>
      <c r="G26" s="288"/>
      <c r="H26" s="313"/>
      <c r="I26" s="288"/>
      <c r="J26" s="313"/>
      <c r="K26" s="288"/>
      <c r="L26" s="313"/>
      <c r="M26" s="288"/>
      <c r="N26" s="313"/>
      <c r="O26" s="288"/>
      <c r="P26" s="313"/>
      <c r="Q26" s="288"/>
      <c r="R26" s="313"/>
      <c r="S26" s="288"/>
      <c r="T26" s="313"/>
      <c r="U26" s="288"/>
      <c r="V26" s="314"/>
    </row>
    <row r="27" spans="1:22" s="299" customFormat="1" ht="17.649999999999999" customHeight="1">
      <c r="A27" s="308" t="s">
        <v>147</v>
      </c>
      <c r="B27" s="287"/>
      <c r="C27" s="287"/>
      <c r="D27" s="307">
        <v>18</v>
      </c>
      <c r="E27" s="287"/>
      <c r="F27" s="313">
        <v>0</v>
      </c>
      <c r="G27" s="288"/>
      <c r="H27" s="313">
        <v>0</v>
      </c>
      <c r="I27" s="288"/>
      <c r="J27" s="313">
        <v>0</v>
      </c>
      <c r="K27" s="288"/>
      <c r="L27" s="313">
        <v>0</v>
      </c>
      <c r="M27" s="288"/>
      <c r="N27" s="313">
        <v>-18221337</v>
      </c>
      <c r="O27" s="288"/>
      <c r="P27" s="313">
        <v>0</v>
      </c>
      <c r="Q27" s="288"/>
      <c r="R27" s="313">
        <f>SUM(F27:Q27)</f>
        <v>-18221337</v>
      </c>
      <c r="S27" s="288"/>
      <c r="T27" s="313">
        <v>0</v>
      </c>
      <c r="U27" s="288"/>
      <c r="V27" s="313">
        <f>SUM(R27:U27)</f>
        <v>-18221337</v>
      </c>
    </row>
    <row r="28" spans="1:22" s="299" customFormat="1" ht="17.649999999999999" customHeight="1">
      <c r="A28" s="287" t="s">
        <v>148</v>
      </c>
      <c r="B28" s="287"/>
      <c r="C28" s="287"/>
      <c r="D28" s="307">
        <v>19</v>
      </c>
      <c r="E28" s="287"/>
      <c r="F28" s="313">
        <v>0</v>
      </c>
      <c r="G28" s="288"/>
      <c r="H28" s="313">
        <v>0</v>
      </c>
      <c r="I28" s="288"/>
      <c r="J28" s="313">
        <v>0</v>
      </c>
      <c r="K28" s="288"/>
      <c r="L28" s="313">
        <v>1110000</v>
      </c>
      <c r="M28" s="288"/>
      <c r="N28" s="313">
        <v>-1110000</v>
      </c>
      <c r="O28" s="288"/>
      <c r="P28" s="313">
        <v>0</v>
      </c>
      <c r="Q28" s="288"/>
      <c r="R28" s="313">
        <f>SUM(F28:Q28)</f>
        <v>0</v>
      </c>
      <c r="S28" s="288"/>
      <c r="T28" s="313">
        <v>0</v>
      </c>
      <c r="U28" s="288"/>
      <c r="V28" s="313">
        <f>SUM(R28:U28)</f>
        <v>0</v>
      </c>
    </row>
    <row r="29" spans="1:22" s="299" customFormat="1" ht="17.649999999999999" customHeight="1">
      <c r="A29" s="308" t="s">
        <v>106</v>
      </c>
      <c r="B29" s="308"/>
      <c r="C29" s="287"/>
      <c r="D29" s="287"/>
      <c r="E29" s="287"/>
      <c r="F29" s="315">
        <v>0</v>
      </c>
      <c r="G29" s="288"/>
      <c r="H29" s="315">
        <v>0</v>
      </c>
      <c r="I29" s="288"/>
      <c r="J29" s="315">
        <v>0</v>
      </c>
      <c r="K29" s="288"/>
      <c r="L29" s="315">
        <v>0</v>
      </c>
      <c r="M29" s="288"/>
      <c r="N29" s="315">
        <v>30094433</v>
      </c>
      <c r="O29" s="288"/>
      <c r="P29" s="315">
        <v>0</v>
      </c>
      <c r="Q29" s="288"/>
      <c r="R29" s="315">
        <f>SUM(F29:Q29)</f>
        <v>30094433</v>
      </c>
      <c r="S29" s="288"/>
      <c r="T29" s="315">
        <v>3379</v>
      </c>
      <c r="U29" s="288"/>
      <c r="V29" s="315">
        <f>SUM(R29:T29)</f>
        <v>30097812</v>
      </c>
    </row>
    <row r="30" spans="1:22" s="299" customFormat="1" ht="5.25" customHeight="1">
      <c r="A30" s="287"/>
      <c r="B30" s="287"/>
      <c r="C30" s="287"/>
      <c r="D30" s="287"/>
      <c r="E30" s="287"/>
      <c r="F30" s="313"/>
      <c r="G30" s="288"/>
      <c r="H30" s="313"/>
      <c r="I30" s="288"/>
      <c r="J30" s="313"/>
      <c r="K30" s="288"/>
      <c r="L30" s="313"/>
      <c r="M30" s="288"/>
      <c r="N30" s="313"/>
      <c r="O30" s="288"/>
      <c r="P30" s="313"/>
      <c r="Q30" s="288"/>
      <c r="R30" s="313"/>
      <c r="S30" s="288"/>
      <c r="T30" s="313"/>
      <c r="U30" s="288"/>
      <c r="V30" s="314"/>
    </row>
    <row r="31" spans="1:22" s="299" customFormat="1" ht="17.649999999999999" customHeight="1" thickBot="1">
      <c r="A31" s="306" t="s">
        <v>151</v>
      </c>
      <c r="B31" s="287"/>
      <c r="C31" s="287"/>
      <c r="D31" s="288"/>
      <c r="E31" s="288"/>
      <c r="F31" s="316">
        <f>SUM(F24:F30)</f>
        <v>158000000</v>
      </c>
      <c r="G31" s="288"/>
      <c r="H31" s="316">
        <f>SUM(H24:H30)</f>
        <v>228732200</v>
      </c>
      <c r="I31" s="288"/>
      <c r="J31" s="316">
        <f>SUM(J24:J30)</f>
        <v>1175732</v>
      </c>
      <c r="K31" s="288"/>
      <c r="L31" s="316">
        <f>SUM(L24:L30)</f>
        <v>9960000</v>
      </c>
      <c r="M31" s="288"/>
      <c r="N31" s="316">
        <f>SUM(N24:N30)</f>
        <v>33772012</v>
      </c>
      <c r="O31" s="288"/>
      <c r="P31" s="316">
        <f>SUM(P24:P30)</f>
        <v>-1502</v>
      </c>
      <c r="Q31" s="288"/>
      <c r="R31" s="316">
        <f>SUM(R24:R30)</f>
        <v>431638442</v>
      </c>
      <c r="S31" s="288"/>
      <c r="T31" s="316">
        <f>SUM(T24:T30)</f>
        <v>17851</v>
      </c>
      <c r="U31" s="288"/>
      <c r="V31" s="316">
        <f>SUM(R31:U31)</f>
        <v>431656293</v>
      </c>
    </row>
    <row r="32" spans="1:22" s="299" customFormat="1" ht="18.600000000000001" thickTop="1">
      <c r="A32" s="306"/>
      <c r="B32" s="287"/>
      <c r="C32" s="287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318"/>
      <c r="O32" s="318"/>
      <c r="P32" s="318"/>
      <c r="Q32" s="318"/>
      <c r="R32" s="318"/>
      <c r="S32" s="318"/>
      <c r="T32" s="318"/>
      <c r="U32" s="318"/>
      <c r="V32" s="318"/>
    </row>
    <row r="33" spans="1:22" s="299" customFormat="1" ht="13.5" customHeight="1">
      <c r="A33" s="306"/>
      <c r="B33" s="287"/>
      <c r="C33" s="287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</row>
    <row r="34" spans="1:22" s="317" customFormat="1" ht="17.649999999999999" customHeight="1">
      <c r="A34" s="327" t="s">
        <v>152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</row>
    <row r="35" spans="1:22" s="281" customFormat="1" ht="10.5" customHeight="1">
      <c r="A35" s="282"/>
      <c r="B35" s="282"/>
      <c r="C35" s="282"/>
      <c r="D35" s="282"/>
      <c r="E35" s="282"/>
      <c r="F35" s="282"/>
      <c r="G35" s="280"/>
      <c r="H35" s="282"/>
      <c r="I35" s="280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</row>
    <row r="36" spans="1:22" ht="21.95" customHeight="1">
      <c r="A36" s="221" t="str">
        <f>'TH 2-4'!A48</f>
        <v>หมายเหตุประกอบงบการเงินรวมและงบการเงินเฉพาะกิจการเป็นส่วนหนึ่งของงบการเงินนี้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40"/>
      <c r="V36" s="39"/>
    </row>
  </sheetData>
  <mergeCells count="4">
    <mergeCell ref="F5:V5"/>
    <mergeCell ref="F6:R6"/>
    <mergeCell ref="L8:N8"/>
    <mergeCell ref="A34:V34"/>
  </mergeCells>
  <pageMargins left="0.4" right="0.4" top="0.5" bottom="0.6" header="0.49" footer="0.4"/>
  <pageSetup paperSize="9" scale="92" firstPageNumber="7" fitToHeight="0" orientation="landscape" useFirstPageNumber="1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N39"/>
  <sheetViews>
    <sheetView view="pageBreakPreview" topLeftCell="D10" zoomScale="85" zoomScaleNormal="115" zoomScaleSheetLayoutView="85" workbookViewId="0">
      <selection activeCell="J17" sqref="J17"/>
    </sheetView>
  </sheetViews>
  <sheetFormatPr defaultRowHeight="19.149999999999999" customHeight="1"/>
  <cols>
    <col min="1" max="2" width="1.7109375" style="10" customWidth="1"/>
    <col min="3" max="3" width="47.28515625" style="10" customWidth="1"/>
    <col min="4" max="4" width="8.7109375" style="28" bestFit="1" customWidth="1"/>
    <col min="5" max="5" width="1.7109375" style="67" customWidth="1"/>
    <col min="6" max="6" width="13.7109375" style="28" customWidth="1"/>
    <col min="7" max="7" width="1.7109375" style="28" customWidth="1"/>
    <col min="8" max="8" width="13.7109375" style="28" customWidth="1"/>
    <col min="9" max="9" width="1.7109375" style="28" customWidth="1"/>
    <col min="10" max="10" width="13.7109375" style="25" customWidth="1"/>
    <col min="11" max="11" width="1.7109375" style="24" customWidth="1"/>
    <col min="12" max="12" width="13.7109375" style="25" customWidth="1"/>
    <col min="13" max="13" width="1.7109375" style="67" customWidth="1"/>
    <col min="14" max="14" width="13.7109375" style="25" customWidth="1"/>
    <col min="15" max="100" width="9" style="10"/>
    <col min="101" max="102" width="1.7109375" style="10" customWidth="1"/>
    <col min="103" max="103" width="62.5703125" style="10" customWidth="1"/>
    <col min="104" max="104" width="8.7109375" style="10" bestFit="1" customWidth="1"/>
    <col min="105" max="105" width="1.7109375" style="10" customWidth="1"/>
    <col min="106" max="106" width="13.7109375" style="10" customWidth="1"/>
    <col min="107" max="107" width="1.7109375" style="10" customWidth="1"/>
    <col min="108" max="108" width="13.7109375" style="10" customWidth="1"/>
    <col min="109" max="109" width="1.7109375" style="10" customWidth="1"/>
    <col min="110" max="110" width="13.7109375" style="10" customWidth="1"/>
    <col min="111" max="111" width="1.7109375" style="10" customWidth="1"/>
    <col min="112" max="112" width="13.7109375" style="10" customWidth="1"/>
    <col min="113" max="113" width="10.7109375" style="10" bestFit="1" customWidth="1"/>
    <col min="114" max="356" width="9" style="10"/>
    <col min="357" max="358" width="1.7109375" style="10" customWidth="1"/>
    <col min="359" max="359" width="62.5703125" style="10" customWidth="1"/>
    <col min="360" max="360" width="8.7109375" style="10" bestFit="1" customWidth="1"/>
    <col min="361" max="361" width="1.7109375" style="10" customWidth="1"/>
    <col min="362" max="362" width="13.7109375" style="10" customWidth="1"/>
    <col min="363" max="363" width="1.7109375" style="10" customWidth="1"/>
    <col min="364" max="364" width="13.7109375" style="10" customWidth="1"/>
    <col min="365" max="365" width="1.7109375" style="10" customWidth="1"/>
    <col min="366" max="366" width="13.7109375" style="10" customWidth="1"/>
    <col min="367" max="367" width="1.7109375" style="10" customWidth="1"/>
    <col min="368" max="368" width="13.7109375" style="10" customWidth="1"/>
    <col min="369" max="369" width="10.7109375" style="10" bestFit="1" customWidth="1"/>
    <col min="370" max="612" width="9" style="10"/>
    <col min="613" max="614" width="1.7109375" style="10" customWidth="1"/>
    <col min="615" max="615" width="62.5703125" style="10" customWidth="1"/>
    <col min="616" max="616" width="8.7109375" style="10" bestFit="1" customWidth="1"/>
    <col min="617" max="617" width="1.7109375" style="10" customWidth="1"/>
    <col min="618" max="618" width="13.7109375" style="10" customWidth="1"/>
    <col min="619" max="619" width="1.7109375" style="10" customWidth="1"/>
    <col min="620" max="620" width="13.7109375" style="10" customWidth="1"/>
    <col min="621" max="621" width="1.7109375" style="10" customWidth="1"/>
    <col min="622" max="622" width="13.7109375" style="10" customWidth="1"/>
    <col min="623" max="623" width="1.7109375" style="10" customWidth="1"/>
    <col min="624" max="624" width="13.7109375" style="10" customWidth="1"/>
    <col min="625" max="625" width="10.7109375" style="10" bestFit="1" customWidth="1"/>
    <col min="626" max="868" width="9" style="10"/>
    <col min="869" max="870" width="1.7109375" style="10" customWidth="1"/>
    <col min="871" max="871" width="62.5703125" style="10" customWidth="1"/>
    <col min="872" max="872" width="8.7109375" style="10" bestFit="1" customWidth="1"/>
    <col min="873" max="873" width="1.7109375" style="10" customWidth="1"/>
    <col min="874" max="874" width="13.7109375" style="10" customWidth="1"/>
    <col min="875" max="875" width="1.7109375" style="10" customWidth="1"/>
    <col min="876" max="876" width="13.7109375" style="10" customWidth="1"/>
    <col min="877" max="877" width="1.7109375" style="10" customWidth="1"/>
    <col min="878" max="878" width="13.7109375" style="10" customWidth="1"/>
    <col min="879" max="879" width="1.7109375" style="10" customWidth="1"/>
    <col min="880" max="880" width="13.7109375" style="10" customWidth="1"/>
    <col min="881" max="881" width="10.7109375" style="10" bestFit="1" customWidth="1"/>
    <col min="882" max="1124" width="9" style="10"/>
    <col min="1125" max="1126" width="1.7109375" style="10" customWidth="1"/>
    <col min="1127" max="1127" width="62.5703125" style="10" customWidth="1"/>
    <col min="1128" max="1128" width="8.7109375" style="10" bestFit="1" customWidth="1"/>
    <col min="1129" max="1129" width="1.7109375" style="10" customWidth="1"/>
    <col min="1130" max="1130" width="13.7109375" style="10" customWidth="1"/>
    <col min="1131" max="1131" width="1.7109375" style="10" customWidth="1"/>
    <col min="1132" max="1132" width="13.7109375" style="10" customWidth="1"/>
    <col min="1133" max="1133" width="1.7109375" style="10" customWidth="1"/>
    <col min="1134" max="1134" width="13.7109375" style="10" customWidth="1"/>
    <col min="1135" max="1135" width="1.7109375" style="10" customWidth="1"/>
    <col min="1136" max="1136" width="13.7109375" style="10" customWidth="1"/>
    <col min="1137" max="1137" width="10.7109375" style="10" bestFit="1" customWidth="1"/>
    <col min="1138" max="1380" width="9" style="10"/>
    <col min="1381" max="1382" width="1.7109375" style="10" customWidth="1"/>
    <col min="1383" max="1383" width="62.5703125" style="10" customWidth="1"/>
    <col min="1384" max="1384" width="8.7109375" style="10" bestFit="1" customWidth="1"/>
    <col min="1385" max="1385" width="1.7109375" style="10" customWidth="1"/>
    <col min="1386" max="1386" width="13.7109375" style="10" customWidth="1"/>
    <col min="1387" max="1387" width="1.7109375" style="10" customWidth="1"/>
    <col min="1388" max="1388" width="13.7109375" style="10" customWidth="1"/>
    <col min="1389" max="1389" width="1.7109375" style="10" customWidth="1"/>
    <col min="1390" max="1390" width="13.7109375" style="10" customWidth="1"/>
    <col min="1391" max="1391" width="1.7109375" style="10" customWidth="1"/>
    <col min="1392" max="1392" width="13.7109375" style="10" customWidth="1"/>
    <col min="1393" max="1393" width="10.7109375" style="10" bestFit="1" customWidth="1"/>
    <col min="1394" max="1636" width="9" style="10"/>
    <col min="1637" max="1638" width="1.7109375" style="10" customWidth="1"/>
    <col min="1639" max="1639" width="62.5703125" style="10" customWidth="1"/>
    <col min="1640" max="1640" width="8.7109375" style="10" bestFit="1" customWidth="1"/>
    <col min="1641" max="1641" width="1.7109375" style="10" customWidth="1"/>
    <col min="1642" max="1642" width="13.7109375" style="10" customWidth="1"/>
    <col min="1643" max="1643" width="1.7109375" style="10" customWidth="1"/>
    <col min="1644" max="1644" width="13.7109375" style="10" customWidth="1"/>
    <col min="1645" max="1645" width="1.7109375" style="10" customWidth="1"/>
    <col min="1646" max="1646" width="13.7109375" style="10" customWidth="1"/>
    <col min="1647" max="1647" width="1.7109375" style="10" customWidth="1"/>
    <col min="1648" max="1648" width="13.7109375" style="10" customWidth="1"/>
    <col min="1649" max="1649" width="10.7109375" style="10" bestFit="1" customWidth="1"/>
    <col min="1650" max="1892" width="9" style="10"/>
    <col min="1893" max="1894" width="1.7109375" style="10" customWidth="1"/>
    <col min="1895" max="1895" width="62.5703125" style="10" customWidth="1"/>
    <col min="1896" max="1896" width="8.7109375" style="10" bestFit="1" customWidth="1"/>
    <col min="1897" max="1897" width="1.7109375" style="10" customWidth="1"/>
    <col min="1898" max="1898" width="13.7109375" style="10" customWidth="1"/>
    <col min="1899" max="1899" width="1.7109375" style="10" customWidth="1"/>
    <col min="1900" max="1900" width="13.7109375" style="10" customWidth="1"/>
    <col min="1901" max="1901" width="1.7109375" style="10" customWidth="1"/>
    <col min="1902" max="1902" width="13.7109375" style="10" customWidth="1"/>
    <col min="1903" max="1903" width="1.7109375" style="10" customWidth="1"/>
    <col min="1904" max="1904" width="13.7109375" style="10" customWidth="1"/>
    <col min="1905" max="1905" width="10.7109375" style="10" bestFit="1" customWidth="1"/>
    <col min="1906" max="2148" width="9" style="10"/>
    <col min="2149" max="2150" width="1.7109375" style="10" customWidth="1"/>
    <col min="2151" max="2151" width="62.5703125" style="10" customWidth="1"/>
    <col min="2152" max="2152" width="8.7109375" style="10" bestFit="1" customWidth="1"/>
    <col min="2153" max="2153" width="1.7109375" style="10" customWidth="1"/>
    <col min="2154" max="2154" width="13.7109375" style="10" customWidth="1"/>
    <col min="2155" max="2155" width="1.7109375" style="10" customWidth="1"/>
    <col min="2156" max="2156" width="13.7109375" style="10" customWidth="1"/>
    <col min="2157" max="2157" width="1.7109375" style="10" customWidth="1"/>
    <col min="2158" max="2158" width="13.7109375" style="10" customWidth="1"/>
    <col min="2159" max="2159" width="1.7109375" style="10" customWidth="1"/>
    <col min="2160" max="2160" width="13.7109375" style="10" customWidth="1"/>
    <col min="2161" max="2161" width="10.7109375" style="10" bestFit="1" customWidth="1"/>
    <col min="2162" max="2404" width="9" style="10"/>
    <col min="2405" max="2406" width="1.7109375" style="10" customWidth="1"/>
    <col min="2407" max="2407" width="62.5703125" style="10" customWidth="1"/>
    <col min="2408" max="2408" width="8.7109375" style="10" bestFit="1" customWidth="1"/>
    <col min="2409" max="2409" width="1.7109375" style="10" customWidth="1"/>
    <col min="2410" max="2410" width="13.7109375" style="10" customWidth="1"/>
    <col min="2411" max="2411" width="1.7109375" style="10" customWidth="1"/>
    <col min="2412" max="2412" width="13.7109375" style="10" customWidth="1"/>
    <col min="2413" max="2413" width="1.7109375" style="10" customWidth="1"/>
    <col min="2414" max="2414" width="13.7109375" style="10" customWidth="1"/>
    <col min="2415" max="2415" width="1.7109375" style="10" customWidth="1"/>
    <col min="2416" max="2416" width="13.7109375" style="10" customWidth="1"/>
    <col min="2417" max="2417" width="10.7109375" style="10" bestFit="1" customWidth="1"/>
    <col min="2418" max="2660" width="9" style="10"/>
    <col min="2661" max="2662" width="1.7109375" style="10" customWidth="1"/>
    <col min="2663" max="2663" width="62.5703125" style="10" customWidth="1"/>
    <col min="2664" max="2664" width="8.7109375" style="10" bestFit="1" customWidth="1"/>
    <col min="2665" max="2665" width="1.7109375" style="10" customWidth="1"/>
    <col min="2666" max="2666" width="13.7109375" style="10" customWidth="1"/>
    <col min="2667" max="2667" width="1.7109375" style="10" customWidth="1"/>
    <col min="2668" max="2668" width="13.7109375" style="10" customWidth="1"/>
    <col min="2669" max="2669" width="1.7109375" style="10" customWidth="1"/>
    <col min="2670" max="2670" width="13.7109375" style="10" customWidth="1"/>
    <col min="2671" max="2671" width="1.7109375" style="10" customWidth="1"/>
    <col min="2672" max="2672" width="13.7109375" style="10" customWidth="1"/>
    <col min="2673" max="2673" width="10.7109375" style="10" bestFit="1" customWidth="1"/>
    <col min="2674" max="2916" width="9" style="10"/>
    <col min="2917" max="2918" width="1.7109375" style="10" customWidth="1"/>
    <col min="2919" max="2919" width="62.5703125" style="10" customWidth="1"/>
    <col min="2920" max="2920" width="8.7109375" style="10" bestFit="1" customWidth="1"/>
    <col min="2921" max="2921" width="1.7109375" style="10" customWidth="1"/>
    <col min="2922" max="2922" width="13.7109375" style="10" customWidth="1"/>
    <col min="2923" max="2923" width="1.7109375" style="10" customWidth="1"/>
    <col min="2924" max="2924" width="13.7109375" style="10" customWidth="1"/>
    <col min="2925" max="2925" width="1.7109375" style="10" customWidth="1"/>
    <col min="2926" max="2926" width="13.7109375" style="10" customWidth="1"/>
    <col min="2927" max="2927" width="1.7109375" style="10" customWidth="1"/>
    <col min="2928" max="2928" width="13.7109375" style="10" customWidth="1"/>
    <col min="2929" max="2929" width="10.7109375" style="10" bestFit="1" customWidth="1"/>
    <col min="2930" max="3172" width="9" style="10"/>
    <col min="3173" max="3174" width="1.7109375" style="10" customWidth="1"/>
    <col min="3175" max="3175" width="62.5703125" style="10" customWidth="1"/>
    <col min="3176" max="3176" width="8.7109375" style="10" bestFit="1" customWidth="1"/>
    <col min="3177" max="3177" width="1.7109375" style="10" customWidth="1"/>
    <col min="3178" max="3178" width="13.7109375" style="10" customWidth="1"/>
    <col min="3179" max="3179" width="1.7109375" style="10" customWidth="1"/>
    <col min="3180" max="3180" width="13.7109375" style="10" customWidth="1"/>
    <col min="3181" max="3181" width="1.7109375" style="10" customWidth="1"/>
    <col min="3182" max="3182" width="13.7109375" style="10" customWidth="1"/>
    <col min="3183" max="3183" width="1.7109375" style="10" customWidth="1"/>
    <col min="3184" max="3184" width="13.7109375" style="10" customWidth="1"/>
    <col min="3185" max="3185" width="10.7109375" style="10" bestFit="1" customWidth="1"/>
    <col min="3186" max="3428" width="9" style="10"/>
    <col min="3429" max="3430" width="1.7109375" style="10" customWidth="1"/>
    <col min="3431" max="3431" width="62.5703125" style="10" customWidth="1"/>
    <col min="3432" max="3432" width="8.7109375" style="10" bestFit="1" customWidth="1"/>
    <col min="3433" max="3433" width="1.7109375" style="10" customWidth="1"/>
    <col min="3434" max="3434" width="13.7109375" style="10" customWidth="1"/>
    <col min="3435" max="3435" width="1.7109375" style="10" customWidth="1"/>
    <col min="3436" max="3436" width="13.7109375" style="10" customWidth="1"/>
    <col min="3437" max="3437" width="1.7109375" style="10" customWidth="1"/>
    <col min="3438" max="3438" width="13.7109375" style="10" customWidth="1"/>
    <col min="3439" max="3439" width="1.7109375" style="10" customWidth="1"/>
    <col min="3440" max="3440" width="13.7109375" style="10" customWidth="1"/>
    <col min="3441" max="3441" width="10.7109375" style="10" bestFit="1" customWidth="1"/>
    <col min="3442" max="3684" width="9" style="10"/>
    <col min="3685" max="3686" width="1.7109375" style="10" customWidth="1"/>
    <col min="3687" max="3687" width="62.5703125" style="10" customWidth="1"/>
    <col min="3688" max="3688" width="8.7109375" style="10" bestFit="1" customWidth="1"/>
    <col min="3689" max="3689" width="1.7109375" style="10" customWidth="1"/>
    <col min="3690" max="3690" width="13.7109375" style="10" customWidth="1"/>
    <col min="3691" max="3691" width="1.7109375" style="10" customWidth="1"/>
    <col min="3692" max="3692" width="13.7109375" style="10" customWidth="1"/>
    <col min="3693" max="3693" width="1.7109375" style="10" customWidth="1"/>
    <col min="3694" max="3694" width="13.7109375" style="10" customWidth="1"/>
    <col min="3695" max="3695" width="1.7109375" style="10" customWidth="1"/>
    <col min="3696" max="3696" width="13.7109375" style="10" customWidth="1"/>
    <col min="3697" max="3697" width="10.7109375" style="10" bestFit="1" customWidth="1"/>
    <col min="3698" max="3940" width="9" style="10"/>
    <col min="3941" max="3942" width="1.7109375" style="10" customWidth="1"/>
    <col min="3943" max="3943" width="62.5703125" style="10" customWidth="1"/>
    <col min="3944" max="3944" width="8.7109375" style="10" bestFit="1" customWidth="1"/>
    <col min="3945" max="3945" width="1.7109375" style="10" customWidth="1"/>
    <col min="3946" max="3946" width="13.7109375" style="10" customWidth="1"/>
    <col min="3947" max="3947" width="1.7109375" style="10" customWidth="1"/>
    <col min="3948" max="3948" width="13.7109375" style="10" customWidth="1"/>
    <col min="3949" max="3949" width="1.7109375" style="10" customWidth="1"/>
    <col min="3950" max="3950" width="13.7109375" style="10" customWidth="1"/>
    <col min="3951" max="3951" width="1.7109375" style="10" customWidth="1"/>
    <col min="3952" max="3952" width="13.7109375" style="10" customWidth="1"/>
    <col min="3953" max="3953" width="10.7109375" style="10" bestFit="1" customWidth="1"/>
    <col min="3954" max="4196" width="9" style="10"/>
    <col min="4197" max="4198" width="1.7109375" style="10" customWidth="1"/>
    <col min="4199" max="4199" width="62.5703125" style="10" customWidth="1"/>
    <col min="4200" max="4200" width="8.7109375" style="10" bestFit="1" customWidth="1"/>
    <col min="4201" max="4201" width="1.7109375" style="10" customWidth="1"/>
    <col min="4202" max="4202" width="13.7109375" style="10" customWidth="1"/>
    <col min="4203" max="4203" width="1.7109375" style="10" customWidth="1"/>
    <col min="4204" max="4204" width="13.7109375" style="10" customWidth="1"/>
    <col min="4205" max="4205" width="1.7109375" style="10" customWidth="1"/>
    <col min="4206" max="4206" width="13.7109375" style="10" customWidth="1"/>
    <col min="4207" max="4207" width="1.7109375" style="10" customWidth="1"/>
    <col min="4208" max="4208" width="13.7109375" style="10" customWidth="1"/>
    <col min="4209" max="4209" width="10.7109375" style="10" bestFit="1" customWidth="1"/>
    <col min="4210" max="4452" width="9" style="10"/>
    <col min="4453" max="4454" width="1.7109375" style="10" customWidth="1"/>
    <col min="4455" max="4455" width="62.5703125" style="10" customWidth="1"/>
    <col min="4456" max="4456" width="8.7109375" style="10" bestFit="1" customWidth="1"/>
    <col min="4457" max="4457" width="1.7109375" style="10" customWidth="1"/>
    <col min="4458" max="4458" width="13.7109375" style="10" customWidth="1"/>
    <col min="4459" max="4459" width="1.7109375" style="10" customWidth="1"/>
    <col min="4460" max="4460" width="13.7109375" style="10" customWidth="1"/>
    <col min="4461" max="4461" width="1.7109375" style="10" customWidth="1"/>
    <col min="4462" max="4462" width="13.7109375" style="10" customWidth="1"/>
    <col min="4463" max="4463" width="1.7109375" style="10" customWidth="1"/>
    <col min="4464" max="4464" width="13.7109375" style="10" customWidth="1"/>
    <col min="4465" max="4465" width="10.7109375" style="10" bestFit="1" customWidth="1"/>
    <col min="4466" max="4708" width="9" style="10"/>
    <col min="4709" max="4710" width="1.7109375" style="10" customWidth="1"/>
    <col min="4711" max="4711" width="62.5703125" style="10" customWidth="1"/>
    <col min="4712" max="4712" width="8.7109375" style="10" bestFit="1" customWidth="1"/>
    <col min="4713" max="4713" width="1.7109375" style="10" customWidth="1"/>
    <col min="4714" max="4714" width="13.7109375" style="10" customWidth="1"/>
    <col min="4715" max="4715" width="1.7109375" style="10" customWidth="1"/>
    <col min="4716" max="4716" width="13.7109375" style="10" customWidth="1"/>
    <col min="4717" max="4717" width="1.7109375" style="10" customWidth="1"/>
    <col min="4718" max="4718" width="13.7109375" style="10" customWidth="1"/>
    <col min="4719" max="4719" width="1.7109375" style="10" customWidth="1"/>
    <col min="4720" max="4720" width="13.7109375" style="10" customWidth="1"/>
    <col min="4721" max="4721" width="10.7109375" style="10" bestFit="1" customWidth="1"/>
    <col min="4722" max="4964" width="9" style="10"/>
    <col min="4965" max="4966" width="1.7109375" style="10" customWidth="1"/>
    <col min="4967" max="4967" width="62.5703125" style="10" customWidth="1"/>
    <col min="4968" max="4968" width="8.7109375" style="10" bestFit="1" customWidth="1"/>
    <col min="4969" max="4969" width="1.7109375" style="10" customWidth="1"/>
    <col min="4970" max="4970" width="13.7109375" style="10" customWidth="1"/>
    <col min="4971" max="4971" width="1.7109375" style="10" customWidth="1"/>
    <col min="4972" max="4972" width="13.7109375" style="10" customWidth="1"/>
    <col min="4973" max="4973" width="1.7109375" style="10" customWidth="1"/>
    <col min="4974" max="4974" width="13.7109375" style="10" customWidth="1"/>
    <col min="4975" max="4975" width="1.7109375" style="10" customWidth="1"/>
    <col min="4976" max="4976" width="13.7109375" style="10" customWidth="1"/>
    <col min="4977" max="4977" width="10.7109375" style="10" bestFit="1" customWidth="1"/>
    <col min="4978" max="5220" width="9" style="10"/>
    <col min="5221" max="5222" width="1.7109375" style="10" customWidth="1"/>
    <col min="5223" max="5223" width="62.5703125" style="10" customWidth="1"/>
    <col min="5224" max="5224" width="8.7109375" style="10" bestFit="1" customWidth="1"/>
    <col min="5225" max="5225" width="1.7109375" style="10" customWidth="1"/>
    <col min="5226" max="5226" width="13.7109375" style="10" customWidth="1"/>
    <col min="5227" max="5227" width="1.7109375" style="10" customWidth="1"/>
    <col min="5228" max="5228" width="13.7109375" style="10" customWidth="1"/>
    <col min="5229" max="5229" width="1.7109375" style="10" customWidth="1"/>
    <col min="5230" max="5230" width="13.7109375" style="10" customWidth="1"/>
    <col min="5231" max="5231" width="1.7109375" style="10" customWidth="1"/>
    <col min="5232" max="5232" width="13.7109375" style="10" customWidth="1"/>
    <col min="5233" max="5233" width="10.7109375" style="10" bestFit="1" customWidth="1"/>
    <col min="5234" max="5476" width="9" style="10"/>
    <col min="5477" max="5478" width="1.7109375" style="10" customWidth="1"/>
    <col min="5479" max="5479" width="62.5703125" style="10" customWidth="1"/>
    <col min="5480" max="5480" width="8.7109375" style="10" bestFit="1" customWidth="1"/>
    <col min="5481" max="5481" width="1.7109375" style="10" customWidth="1"/>
    <col min="5482" max="5482" width="13.7109375" style="10" customWidth="1"/>
    <col min="5483" max="5483" width="1.7109375" style="10" customWidth="1"/>
    <col min="5484" max="5484" width="13.7109375" style="10" customWidth="1"/>
    <col min="5485" max="5485" width="1.7109375" style="10" customWidth="1"/>
    <col min="5486" max="5486" width="13.7109375" style="10" customWidth="1"/>
    <col min="5487" max="5487" width="1.7109375" style="10" customWidth="1"/>
    <col min="5488" max="5488" width="13.7109375" style="10" customWidth="1"/>
    <col min="5489" max="5489" width="10.7109375" style="10" bestFit="1" customWidth="1"/>
    <col min="5490" max="5732" width="9" style="10"/>
    <col min="5733" max="5734" width="1.7109375" style="10" customWidth="1"/>
    <col min="5735" max="5735" width="62.5703125" style="10" customWidth="1"/>
    <col min="5736" max="5736" width="8.7109375" style="10" bestFit="1" customWidth="1"/>
    <col min="5737" max="5737" width="1.7109375" style="10" customWidth="1"/>
    <col min="5738" max="5738" width="13.7109375" style="10" customWidth="1"/>
    <col min="5739" max="5739" width="1.7109375" style="10" customWidth="1"/>
    <col min="5740" max="5740" width="13.7109375" style="10" customWidth="1"/>
    <col min="5741" max="5741" width="1.7109375" style="10" customWidth="1"/>
    <col min="5742" max="5742" width="13.7109375" style="10" customWidth="1"/>
    <col min="5743" max="5743" width="1.7109375" style="10" customWidth="1"/>
    <col min="5744" max="5744" width="13.7109375" style="10" customWidth="1"/>
    <col min="5745" max="5745" width="10.7109375" style="10" bestFit="1" customWidth="1"/>
    <col min="5746" max="5988" width="9" style="10"/>
    <col min="5989" max="5990" width="1.7109375" style="10" customWidth="1"/>
    <col min="5991" max="5991" width="62.5703125" style="10" customWidth="1"/>
    <col min="5992" max="5992" width="8.7109375" style="10" bestFit="1" customWidth="1"/>
    <col min="5993" max="5993" width="1.7109375" style="10" customWidth="1"/>
    <col min="5994" max="5994" width="13.7109375" style="10" customWidth="1"/>
    <col min="5995" max="5995" width="1.7109375" style="10" customWidth="1"/>
    <col min="5996" max="5996" width="13.7109375" style="10" customWidth="1"/>
    <col min="5997" max="5997" width="1.7109375" style="10" customWidth="1"/>
    <col min="5998" max="5998" width="13.7109375" style="10" customWidth="1"/>
    <col min="5999" max="5999" width="1.7109375" style="10" customWidth="1"/>
    <col min="6000" max="6000" width="13.7109375" style="10" customWidth="1"/>
    <col min="6001" max="6001" width="10.7109375" style="10" bestFit="1" customWidth="1"/>
    <col min="6002" max="6244" width="9" style="10"/>
    <col min="6245" max="6246" width="1.7109375" style="10" customWidth="1"/>
    <col min="6247" max="6247" width="62.5703125" style="10" customWidth="1"/>
    <col min="6248" max="6248" width="8.7109375" style="10" bestFit="1" customWidth="1"/>
    <col min="6249" max="6249" width="1.7109375" style="10" customWidth="1"/>
    <col min="6250" max="6250" width="13.7109375" style="10" customWidth="1"/>
    <col min="6251" max="6251" width="1.7109375" style="10" customWidth="1"/>
    <col min="6252" max="6252" width="13.7109375" style="10" customWidth="1"/>
    <col min="6253" max="6253" width="1.7109375" style="10" customWidth="1"/>
    <col min="6254" max="6254" width="13.7109375" style="10" customWidth="1"/>
    <col min="6255" max="6255" width="1.7109375" style="10" customWidth="1"/>
    <col min="6256" max="6256" width="13.7109375" style="10" customWidth="1"/>
    <col min="6257" max="6257" width="10.7109375" style="10" bestFit="1" customWidth="1"/>
    <col min="6258" max="6500" width="9" style="10"/>
    <col min="6501" max="6502" width="1.7109375" style="10" customWidth="1"/>
    <col min="6503" max="6503" width="62.5703125" style="10" customWidth="1"/>
    <col min="6504" max="6504" width="8.7109375" style="10" bestFit="1" customWidth="1"/>
    <col min="6505" max="6505" width="1.7109375" style="10" customWidth="1"/>
    <col min="6506" max="6506" width="13.7109375" style="10" customWidth="1"/>
    <col min="6507" max="6507" width="1.7109375" style="10" customWidth="1"/>
    <col min="6508" max="6508" width="13.7109375" style="10" customWidth="1"/>
    <col min="6509" max="6509" width="1.7109375" style="10" customWidth="1"/>
    <col min="6510" max="6510" width="13.7109375" style="10" customWidth="1"/>
    <col min="6511" max="6511" width="1.7109375" style="10" customWidth="1"/>
    <col min="6512" max="6512" width="13.7109375" style="10" customWidth="1"/>
    <col min="6513" max="6513" width="10.7109375" style="10" bestFit="1" customWidth="1"/>
    <col min="6514" max="6756" width="9" style="10"/>
    <col min="6757" max="6758" width="1.7109375" style="10" customWidth="1"/>
    <col min="6759" max="6759" width="62.5703125" style="10" customWidth="1"/>
    <col min="6760" max="6760" width="8.7109375" style="10" bestFit="1" customWidth="1"/>
    <col min="6761" max="6761" width="1.7109375" style="10" customWidth="1"/>
    <col min="6762" max="6762" width="13.7109375" style="10" customWidth="1"/>
    <col min="6763" max="6763" width="1.7109375" style="10" customWidth="1"/>
    <col min="6764" max="6764" width="13.7109375" style="10" customWidth="1"/>
    <col min="6765" max="6765" width="1.7109375" style="10" customWidth="1"/>
    <col min="6766" max="6766" width="13.7109375" style="10" customWidth="1"/>
    <col min="6767" max="6767" width="1.7109375" style="10" customWidth="1"/>
    <col min="6768" max="6768" width="13.7109375" style="10" customWidth="1"/>
    <col min="6769" max="6769" width="10.7109375" style="10" bestFit="1" customWidth="1"/>
    <col min="6770" max="7012" width="9" style="10"/>
    <col min="7013" max="7014" width="1.7109375" style="10" customWidth="1"/>
    <col min="7015" max="7015" width="62.5703125" style="10" customWidth="1"/>
    <col min="7016" max="7016" width="8.7109375" style="10" bestFit="1" customWidth="1"/>
    <col min="7017" max="7017" width="1.7109375" style="10" customWidth="1"/>
    <col min="7018" max="7018" width="13.7109375" style="10" customWidth="1"/>
    <col min="7019" max="7019" width="1.7109375" style="10" customWidth="1"/>
    <col min="7020" max="7020" width="13.7109375" style="10" customWidth="1"/>
    <col min="7021" max="7021" width="1.7109375" style="10" customWidth="1"/>
    <col min="7022" max="7022" width="13.7109375" style="10" customWidth="1"/>
    <col min="7023" max="7023" width="1.7109375" style="10" customWidth="1"/>
    <col min="7024" max="7024" width="13.7109375" style="10" customWidth="1"/>
    <col min="7025" max="7025" width="10.7109375" style="10" bestFit="1" customWidth="1"/>
    <col min="7026" max="7268" width="9" style="10"/>
    <col min="7269" max="7270" width="1.7109375" style="10" customWidth="1"/>
    <col min="7271" max="7271" width="62.5703125" style="10" customWidth="1"/>
    <col min="7272" max="7272" width="8.7109375" style="10" bestFit="1" customWidth="1"/>
    <col min="7273" max="7273" width="1.7109375" style="10" customWidth="1"/>
    <col min="7274" max="7274" width="13.7109375" style="10" customWidth="1"/>
    <col min="7275" max="7275" width="1.7109375" style="10" customWidth="1"/>
    <col min="7276" max="7276" width="13.7109375" style="10" customWidth="1"/>
    <col min="7277" max="7277" width="1.7109375" style="10" customWidth="1"/>
    <col min="7278" max="7278" width="13.7109375" style="10" customWidth="1"/>
    <col min="7279" max="7279" width="1.7109375" style="10" customWidth="1"/>
    <col min="7280" max="7280" width="13.7109375" style="10" customWidth="1"/>
    <col min="7281" max="7281" width="10.7109375" style="10" bestFit="1" customWidth="1"/>
    <col min="7282" max="7524" width="9" style="10"/>
    <col min="7525" max="7526" width="1.7109375" style="10" customWidth="1"/>
    <col min="7527" max="7527" width="62.5703125" style="10" customWidth="1"/>
    <col min="7528" max="7528" width="8.7109375" style="10" bestFit="1" customWidth="1"/>
    <col min="7529" max="7529" width="1.7109375" style="10" customWidth="1"/>
    <col min="7530" max="7530" width="13.7109375" style="10" customWidth="1"/>
    <col min="7531" max="7531" width="1.7109375" style="10" customWidth="1"/>
    <col min="7532" max="7532" width="13.7109375" style="10" customWidth="1"/>
    <col min="7533" max="7533" width="1.7109375" style="10" customWidth="1"/>
    <col min="7534" max="7534" width="13.7109375" style="10" customWidth="1"/>
    <col min="7535" max="7535" width="1.7109375" style="10" customWidth="1"/>
    <col min="7536" max="7536" width="13.7109375" style="10" customWidth="1"/>
    <col min="7537" max="7537" width="10.7109375" style="10" bestFit="1" customWidth="1"/>
    <col min="7538" max="7780" width="9" style="10"/>
    <col min="7781" max="7782" width="1.7109375" style="10" customWidth="1"/>
    <col min="7783" max="7783" width="62.5703125" style="10" customWidth="1"/>
    <col min="7784" max="7784" width="8.7109375" style="10" bestFit="1" customWidth="1"/>
    <col min="7785" max="7785" width="1.7109375" style="10" customWidth="1"/>
    <col min="7786" max="7786" width="13.7109375" style="10" customWidth="1"/>
    <col min="7787" max="7787" width="1.7109375" style="10" customWidth="1"/>
    <col min="7788" max="7788" width="13.7109375" style="10" customWidth="1"/>
    <col min="7789" max="7789" width="1.7109375" style="10" customWidth="1"/>
    <col min="7790" max="7790" width="13.7109375" style="10" customWidth="1"/>
    <col min="7791" max="7791" width="1.7109375" style="10" customWidth="1"/>
    <col min="7792" max="7792" width="13.7109375" style="10" customWidth="1"/>
    <col min="7793" max="7793" width="10.7109375" style="10" bestFit="1" customWidth="1"/>
    <col min="7794" max="8036" width="9" style="10"/>
    <col min="8037" max="8038" width="1.7109375" style="10" customWidth="1"/>
    <col min="8039" max="8039" width="62.5703125" style="10" customWidth="1"/>
    <col min="8040" max="8040" width="8.7109375" style="10" bestFit="1" customWidth="1"/>
    <col min="8041" max="8041" width="1.7109375" style="10" customWidth="1"/>
    <col min="8042" max="8042" width="13.7109375" style="10" customWidth="1"/>
    <col min="8043" max="8043" width="1.7109375" style="10" customWidth="1"/>
    <col min="8044" max="8044" width="13.7109375" style="10" customWidth="1"/>
    <col min="8045" max="8045" width="1.7109375" style="10" customWidth="1"/>
    <col min="8046" max="8046" width="13.7109375" style="10" customWidth="1"/>
    <col min="8047" max="8047" width="1.7109375" style="10" customWidth="1"/>
    <col min="8048" max="8048" width="13.7109375" style="10" customWidth="1"/>
    <col min="8049" max="8049" width="10.7109375" style="10" bestFit="1" customWidth="1"/>
    <col min="8050" max="8292" width="9" style="10"/>
    <col min="8293" max="8294" width="1.7109375" style="10" customWidth="1"/>
    <col min="8295" max="8295" width="62.5703125" style="10" customWidth="1"/>
    <col min="8296" max="8296" width="8.7109375" style="10" bestFit="1" customWidth="1"/>
    <col min="8297" max="8297" width="1.7109375" style="10" customWidth="1"/>
    <col min="8298" max="8298" width="13.7109375" style="10" customWidth="1"/>
    <col min="8299" max="8299" width="1.7109375" style="10" customWidth="1"/>
    <col min="8300" max="8300" width="13.7109375" style="10" customWidth="1"/>
    <col min="8301" max="8301" width="1.7109375" style="10" customWidth="1"/>
    <col min="8302" max="8302" width="13.7109375" style="10" customWidth="1"/>
    <col min="8303" max="8303" width="1.7109375" style="10" customWidth="1"/>
    <col min="8304" max="8304" width="13.7109375" style="10" customWidth="1"/>
    <col min="8305" max="8305" width="10.7109375" style="10" bestFit="1" customWidth="1"/>
    <col min="8306" max="8548" width="9" style="10"/>
    <col min="8549" max="8550" width="1.7109375" style="10" customWidth="1"/>
    <col min="8551" max="8551" width="62.5703125" style="10" customWidth="1"/>
    <col min="8552" max="8552" width="8.7109375" style="10" bestFit="1" customWidth="1"/>
    <col min="8553" max="8553" width="1.7109375" style="10" customWidth="1"/>
    <col min="8554" max="8554" width="13.7109375" style="10" customWidth="1"/>
    <col min="8555" max="8555" width="1.7109375" style="10" customWidth="1"/>
    <col min="8556" max="8556" width="13.7109375" style="10" customWidth="1"/>
    <col min="8557" max="8557" width="1.7109375" style="10" customWidth="1"/>
    <col min="8558" max="8558" width="13.7109375" style="10" customWidth="1"/>
    <col min="8559" max="8559" width="1.7109375" style="10" customWidth="1"/>
    <col min="8560" max="8560" width="13.7109375" style="10" customWidth="1"/>
    <col min="8561" max="8561" width="10.7109375" style="10" bestFit="1" customWidth="1"/>
    <col min="8562" max="8804" width="9" style="10"/>
    <col min="8805" max="8806" width="1.7109375" style="10" customWidth="1"/>
    <col min="8807" max="8807" width="62.5703125" style="10" customWidth="1"/>
    <col min="8808" max="8808" width="8.7109375" style="10" bestFit="1" customWidth="1"/>
    <col min="8809" max="8809" width="1.7109375" style="10" customWidth="1"/>
    <col min="8810" max="8810" width="13.7109375" style="10" customWidth="1"/>
    <col min="8811" max="8811" width="1.7109375" style="10" customWidth="1"/>
    <col min="8812" max="8812" width="13.7109375" style="10" customWidth="1"/>
    <col min="8813" max="8813" width="1.7109375" style="10" customWidth="1"/>
    <col min="8814" max="8814" width="13.7109375" style="10" customWidth="1"/>
    <col min="8815" max="8815" width="1.7109375" style="10" customWidth="1"/>
    <col min="8816" max="8816" width="13.7109375" style="10" customWidth="1"/>
    <col min="8817" max="8817" width="10.7109375" style="10" bestFit="1" customWidth="1"/>
    <col min="8818" max="9060" width="9" style="10"/>
    <col min="9061" max="9062" width="1.7109375" style="10" customWidth="1"/>
    <col min="9063" max="9063" width="62.5703125" style="10" customWidth="1"/>
    <col min="9064" max="9064" width="8.7109375" style="10" bestFit="1" customWidth="1"/>
    <col min="9065" max="9065" width="1.7109375" style="10" customWidth="1"/>
    <col min="9066" max="9066" width="13.7109375" style="10" customWidth="1"/>
    <col min="9067" max="9067" width="1.7109375" style="10" customWidth="1"/>
    <col min="9068" max="9068" width="13.7109375" style="10" customWidth="1"/>
    <col min="9069" max="9069" width="1.7109375" style="10" customWidth="1"/>
    <col min="9070" max="9070" width="13.7109375" style="10" customWidth="1"/>
    <col min="9071" max="9071" width="1.7109375" style="10" customWidth="1"/>
    <col min="9072" max="9072" width="13.7109375" style="10" customWidth="1"/>
    <col min="9073" max="9073" width="10.7109375" style="10" bestFit="1" customWidth="1"/>
    <col min="9074" max="9316" width="9" style="10"/>
    <col min="9317" max="9318" width="1.7109375" style="10" customWidth="1"/>
    <col min="9319" max="9319" width="62.5703125" style="10" customWidth="1"/>
    <col min="9320" max="9320" width="8.7109375" style="10" bestFit="1" customWidth="1"/>
    <col min="9321" max="9321" width="1.7109375" style="10" customWidth="1"/>
    <col min="9322" max="9322" width="13.7109375" style="10" customWidth="1"/>
    <col min="9323" max="9323" width="1.7109375" style="10" customWidth="1"/>
    <col min="9324" max="9324" width="13.7109375" style="10" customWidth="1"/>
    <col min="9325" max="9325" width="1.7109375" style="10" customWidth="1"/>
    <col min="9326" max="9326" width="13.7109375" style="10" customWidth="1"/>
    <col min="9327" max="9327" width="1.7109375" style="10" customWidth="1"/>
    <col min="9328" max="9328" width="13.7109375" style="10" customWidth="1"/>
    <col min="9329" max="9329" width="10.7109375" style="10" bestFit="1" customWidth="1"/>
    <col min="9330" max="9572" width="9" style="10"/>
    <col min="9573" max="9574" width="1.7109375" style="10" customWidth="1"/>
    <col min="9575" max="9575" width="62.5703125" style="10" customWidth="1"/>
    <col min="9576" max="9576" width="8.7109375" style="10" bestFit="1" customWidth="1"/>
    <col min="9577" max="9577" width="1.7109375" style="10" customWidth="1"/>
    <col min="9578" max="9578" width="13.7109375" style="10" customWidth="1"/>
    <col min="9579" max="9579" width="1.7109375" style="10" customWidth="1"/>
    <col min="9580" max="9580" width="13.7109375" style="10" customWidth="1"/>
    <col min="9581" max="9581" width="1.7109375" style="10" customWidth="1"/>
    <col min="9582" max="9582" width="13.7109375" style="10" customWidth="1"/>
    <col min="9583" max="9583" width="1.7109375" style="10" customWidth="1"/>
    <col min="9584" max="9584" width="13.7109375" style="10" customWidth="1"/>
    <col min="9585" max="9585" width="10.7109375" style="10" bestFit="1" customWidth="1"/>
    <col min="9586" max="9828" width="9" style="10"/>
    <col min="9829" max="9830" width="1.7109375" style="10" customWidth="1"/>
    <col min="9831" max="9831" width="62.5703125" style="10" customWidth="1"/>
    <col min="9832" max="9832" width="8.7109375" style="10" bestFit="1" customWidth="1"/>
    <col min="9833" max="9833" width="1.7109375" style="10" customWidth="1"/>
    <col min="9834" max="9834" width="13.7109375" style="10" customWidth="1"/>
    <col min="9835" max="9835" width="1.7109375" style="10" customWidth="1"/>
    <col min="9836" max="9836" width="13.7109375" style="10" customWidth="1"/>
    <col min="9837" max="9837" width="1.7109375" style="10" customWidth="1"/>
    <col min="9838" max="9838" width="13.7109375" style="10" customWidth="1"/>
    <col min="9839" max="9839" width="1.7109375" style="10" customWidth="1"/>
    <col min="9840" max="9840" width="13.7109375" style="10" customWidth="1"/>
    <col min="9841" max="9841" width="10.7109375" style="10" bestFit="1" customWidth="1"/>
    <col min="9842" max="10084" width="9" style="10"/>
    <col min="10085" max="10086" width="1.7109375" style="10" customWidth="1"/>
    <col min="10087" max="10087" width="62.5703125" style="10" customWidth="1"/>
    <col min="10088" max="10088" width="8.7109375" style="10" bestFit="1" customWidth="1"/>
    <col min="10089" max="10089" width="1.7109375" style="10" customWidth="1"/>
    <col min="10090" max="10090" width="13.7109375" style="10" customWidth="1"/>
    <col min="10091" max="10091" width="1.7109375" style="10" customWidth="1"/>
    <col min="10092" max="10092" width="13.7109375" style="10" customWidth="1"/>
    <col min="10093" max="10093" width="1.7109375" style="10" customWidth="1"/>
    <col min="10094" max="10094" width="13.7109375" style="10" customWidth="1"/>
    <col min="10095" max="10095" width="1.7109375" style="10" customWidth="1"/>
    <col min="10096" max="10096" width="13.7109375" style="10" customWidth="1"/>
    <col min="10097" max="10097" width="10.7109375" style="10" bestFit="1" customWidth="1"/>
    <col min="10098" max="10340" width="9" style="10"/>
    <col min="10341" max="10342" width="1.7109375" style="10" customWidth="1"/>
    <col min="10343" max="10343" width="62.5703125" style="10" customWidth="1"/>
    <col min="10344" max="10344" width="8.7109375" style="10" bestFit="1" customWidth="1"/>
    <col min="10345" max="10345" width="1.7109375" style="10" customWidth="1"/>
    <col min="10346" max="10346" width="13.7109375" style="10" customWidth="1"/>
    <col min="10347" max="10347" width="1.7109375" style="10" customWidth="1"/>
    <col min="10348" max="10348" width="13.7109375" style="10" customWidth="1"/>
    <col min="10349" max="10349" width="1.7109375" style="10" customWidth="1"/>
    <col min="10350" max="10350" width="13.7109375" style="10" customWidth="1"/>
    <col min="10351" max="10351" width="1.7109375" style="10" customWidth="1"/>
    <col min="10352" max="10352" width="13.7109375" style="10" customWidth="1"/>
    <col min="10353" max="10353" width="10.7109375" style="10" bestFit="1" customWidth="1"/>
    <col min="10354" max="10596" width="9" style="10"/>
    <col min="10597" max="10598" width="1.7109375" style="10" customWidth="1"/>
    <col min="10599" max="10599" width="62.5703125" style="10" customWidth="1"/>
    <col min="10600" max="10600" width="8.7109375" style="10" bestFit="1" customWidth="1"/>
    <col min="10601" max="10601" width="1.7109375" style="10" customWidth="1"/>
    <col min="10602" max="10602" width="13.7109375" style="10" customWidth="1"/>
    <col min="10603" max="10603" width="1.7109375" style="10" customWidth="1"/>
    <col min="10604" max="10604" width="13.7109375" style="10" customWidth="1"/>
    <col min="10605" max="10605" width="1.7109375" style="10" customWidth="1"/>
    <col min="10606" max="10606" width="13.7109375" style="10" customWidth="1"/>
    <col min="10607" max="10607" width="1.7109375" style="10" customWidth="1"/>
    <col min="10608" max="10608" width="13.7109375" style="10" customWidth="1"/>
    <col min="10609" max="10609" width="10.7109375" style="10" bestFit="1" customWidth="1"/>
    <col min="10610" max="10852" width="9" style="10"/>
    <col min="10853" max="10854" width="1.7109375" style="10" customWidth="1"/>
    <col min="10855" max="10855" width="62.5703125" style="10" customWidth="1"/>
    <col min="10856" max="10856" width="8.7109375" style="10" bestFit="1" customWidth="1"/>
    <col min="10857" max="10857" width="1.7109375" style="10" customWidth="1"/>
    <col min="10858" max="10858" width="13.7109375" style="10" customWidth="1"/>
    <col min="10859" max="10859" width="1.7109375" style="10" customWidth="1"/>
    <col min="10860" max="10860" width="13.7109375" style="10" customWidth="1"/>
    <col min="10861" max="10861" width="1.7109375" style="10" customWidth="1"/>
    <col min="10862" max="10862" width="13.7109375" style="10" customWidth="1"/>
    <col min="10863" max="10863" width="1.7109375" style="10" customWidth="1"/>
    <col min="10864" max="10864" width="13.7109375" style="10" customWidth="1"/>
    <col min="10865" max="10865" width="10.7109375" style="10" bestFit="1" customWidth="1"/>
    <col min="10866" max="11108" width="9" style="10"/>
    <col min="11109" max="11110" width="1.7109375" style="10" customWidth="1"/>
    <col min="11111" max="11111" width="62.5703125" style="10" customWidth="1"/>
    <col min="11112" max="11112" width="8.7109375" style="10" bestFit="1" customWidth="1"/>
    <col min="11113" max="11113" width="1.7109375" style="10" customWidth="1"/>
    <col min="11114" max="11114" width="13.7109375" style="10" customWidth="1"/>
    <col min="11115" max="11115" width="1.7109375" style="10" customWidth="1"/>
    <col min="11116" max="11116" width="13.7109375" style="10" customWidth="1"/>
    <col min="11117" max="11117" width="1.7109375" style="10" customWidth="1"/>
    <col min="11118" max="11118" width="13.7109375" style="10" customWidth="1"/>
    <col min="11119" max="11119" width="1.7109375" style="10" customWidth="1"/>
    <col min="11120" max="11120" width="13.7109375" style="10" customWidth="1"/>
    <col min="11121" max="11121" width="10.7109375" style="10" bestFit="1" customWidth="1"/>
    <col min="11122" max="11364" width="9" style="10"/>
    <col min="11365" max="11366" width="1.7109375" style="10" customWidth="1"/>
    <col min="11367" max="11367" width="62.5703125" style="10" customWidth="1"/>
    <col min="11368" max="11368" width="8.7109375" style="10" bestFit="1" customWidth="1"/>
    <col min="11369" max="11369" width="1.7109375" style="10" customWidth="1"/>
    <col min="11370" max="11370" width="13.7109375" style="10" customWidth="1"/>
    <col min="11371" max="11371" width="1.7109375" style="10" customWidth="1"/>
    <col min="11372" max="11372" width="13.7109375" style="10" customWidth="1"/>
    <col min="11373" max="11373" width="1.7109375" style="10" customWidth="1"/>
    <col min="11374" max="11374" width="13.7109375" style="10" customWidth="1"/>
    <col min="11375" max="11375" width="1.7109375" style="10" customWidth="1"/>
    <col min="11376" max="11376" width="13.7109375" style="10" customWidth="1"/>
    <col min="11377" max="11377" width="10.7109375" style="10" bestFit="1" customWidth="1"/>
    <col min="11378" max="11620" width="9" style="10"/>
    <col min="11621" max="11622" width="1.7109375" style="10" customWidth="1"/>
    <col min="11623" max="11623" width="62.5703125" style="10" customWidth="1"/>
    <col min="11624" max="11624" width="8.7109375" style="10" bestFit="1" customWidth="1"/>
    <col min="11625" max="11625" width="1.7109375" style="10" customWidth="1"/>
    <col min="11626" max="11626" width="13.7109375" style="10" customWidth="1"/>
    <col min="11627" max="11627" width="1.7109375" style="10" customWidth="1"/>
    <col min="11628" max="11628" width="13.7109375" style="10" customWidth="1"/>
    <col min="11629" max="11629" width="1.7109375" style="10" customWidth="1"/>
    <col min="11630" max="11630" width="13.7109375" style="10" customWidth="1"/>
    <col min="11631" max="11631" width="1.7109375" style="10" customWidth="1"/>
    <col min="11632" max="11632" width="13.7109375" style="10" customWidth="1"/>
    <col min="11633" max="11633" width="10.7109375" style="10" bestFit="1" customWidth="1"/>
    <col min="11634" max="11876" width="9" style="10"/>
    <col min="11877" max="11878" width="1.7109375" style="10" customWidth="1"/>
    <col min="11879" max="11879" width="62.5703125" style="10" customWidth="1"/>
    <col min="11880" max="11880" width="8.7109375" style="10" bestFit="1" customWidth="1"/>
    <col min="11881" max="11881" width="1.7109375" style="10" customWidth="1"/>
    <col min="11882" max="11882" width="13.7109375" style="10" customWidth="1"/>
    <col min="11883" max="11883" width="1.7109375" style="10" customWidth="1"/>
    <col min="11884" max="11884" width="13.7109375" style="10" customWidth="1"/>
    <col min="11885" max="11885" width="1.7109375" style="10" customWidth="1"/>
    <col min="11886" max="11886" width="13.7109375" style="10" customWidth="1"/>
    <col min="11887" max="11887" width="1.7109375" style="10" customWidth="1"/>
    <col min="11888" max="11888" width="13.7109375" style="10" customWidth="1"/>
    <col min="11889" max="11889" width="10.7109375" style="10" bestFit="1" customWidth="1"/>
    <col min="11890" max="12132" width="9" style="10"/>
    <col min="12133" max="12134" width="1.7109375" style="10" customWidth="1"/>
    <col min="12135" max="12135" width="62.5703125" style="10" customWidth="1"/>
    <col min="12136" max="12136" width="8.7109375" style="10" bestFit="1" customWidth="1"/>
    <col min="12137" max="12137" width="1.7109375" style="10" customWidth="1"/>
    <col min="12138" max="12138" width="13.7109375" style="10" customWidth="1"/>
    <col min="12139" max="12139" width="1.7109375" style="10" customWidth="1"/>
    <col min="12140" max="12140" width="13.7109375" style="10" customWidth="1"/>
    <col min="12141" max="12141" width="1.7109375" style="10" customWidth="1"/>
    <col min="12142" max="12142" width="13.7109375" style="10" customWidth="1"/>
    <col min="12143" max="12143" width="1.7109375" style="10" customWidth="1"/>
    <col min="12144" max="12144" width="13.7109375" style="10" customWidth="1"/>
    <col min="12145" max="12145" width="10.7109375" style="10" bestFit="1" customWidth="1"/>
    <col min="12146" max="12388" width="9" style="10"/>
    <col min="12389" max="12390" width="1.7109375" style="10" customWidth="1"/>
    <col min="12391" max="12391" width="62.5703125" style="10" customWidth="1"/>
    <col min="12392" max="12392" width="8.7109375" style="10" bestFit="1" customWidth="1"/>
    <col min="12393" max="12393" width="1.7109375" style="10" customWidth="1"/>
    <col min="12394" max="12394" width="13.7109375" style="10" customWidth="1"/>
    <col min="12395" max="12395" width="1.7109375" style="10" customWidth="1"/>
    <col min="12396" max="12396" width="13.7109375" style="10" customWidth="1"/>
    <col min="12397" max="12397" width="1.7109375" style="10" customWidth="1"/>
    <col min="12398" max="12398" width="13.7109375" style="10" customWidth="1"/>
    <col min="12399" max="12399" width="1.7109375" style="10" customWidth="1"/>
    <col min="12400" max="12400" width="13.7109375" style="10" customWidth="1"/>
    <col min="12401" max="12401" width="10.7109375" style="10" bestFit="1" customWidth="1"/>
    <col min="12402" max="12644" width="9" style="10"/>
    <col min="12645" max="12646" width="1.7109375" style="10" customWidth="1"/>
    <col min="12647" max="12647" width="62.5703125" style="10" customWidth="1"/>
    <col min="12648" max="12648" width="8.7109375" style="10" bestFit="1" customWidth="1"/>
    <col min="12649" max="12649" width="1.7109375" style="10" customWidth="1"/>
    <col min="12650" max="12650" width="13.7109375" style="10" customWidth="1"/>
    <col min="12651" max="12651" width="1.7109375" style="10" customWidth="1"/>
    <col min="12652" max="12652" width="13.7109375" style="10" customWidth="1"/>
    <col min="12653" max="12653" width="1.7109375" style="10" customWidth="1"/>
    <col min="12654" max="12654" width="13.7109375" style="10" customWidth="1"/>
    <col min="12655" max="12655" width="1.7109375" style="10" customWidth="1"/>
    <col min="12656" max="12656" width="13.7109375" style="10" customWidth="1"/>
    <col min="12657" max="12657" width="10.7109375" style="10" bestFit="1" customWidth="1"/>
    <col min="12658" max="12900" width="9" style="10"/>
    <col min="12901" max="12902" width="1.7109375" style="10" customWidth="1"/>
    <col min="12903" max="12903" width="62.5703125" style="10" customWidth="1"/>
    <col min="12904" max="12904" width="8.7109375" style="10" bestFit="1" customWidth="1"/>
    <col min="12905" max="12905" width="1.7109375" style="10" customWidth="1"/>
    <col min="12906" max="12906" width="13.7109375" style="10" customWidth="1"/>
    <col min="12907" max="12907" width="1.7109375" style="10" customWidth="1"/>
    <col min="12908" max="12908" width="13.7109375" style="10" customWidth="1"/>
    <col min="12909" max="12909" width="1.7109375" style="10" customWidth="1"/>
    <col min="12910" max="12910" width="13.7109375" style="10" customWidth="1"/>
    <col min="12911" max="12911" width="1.7109375" style="10" customWidth="1"/>
    <col min="12912" max="12912" width="13.7109375" style="10" customWidth="1"/>
    <col min="12913" max="12913" width="10.7109375" style="10" bestFit="1" customWidth="1"/>
    <col min="12914" max="13156" width="9" style="10"/>
    <col min="13157" max="13158" width="1.7109375" style="10" customWidth="1"/>
    <col min="13159" max="13159" width="62.5703125" style="10" customWidth="1"/>
    <col min="13160" max="13160" width="8.7109375" style="10" bestFit="1" customWidth="1"/>
    <col min="13161" max="13161" width="1.7109375" style="10" customWidth="1"/>
    <col min="13162" max="13162" width="13.7109375" style="10" customWidth="1"/>
    <col min="13163" max="13163" width="1.7109375" style="10" customWidth="1"/>
    <col min="13164" max="13164" width="13.7109375" style="10" customWidth="1"/>
    <col min="13165" max="13165" width="1.7109375" style="10" customWidth="1"/>
    <col min="13166" max="13166" width="13.7109375" style="10" customWidth="1"/>
    <col min="13167" max="13167" width="1.7109375" style="10" customWidth="1"/>
    <col min="13168" max="13168" width="13.7109375" style="10" customWidth="1"/>
    <col min="13169" max="13169" width="10.7109375" style="10" bestFit="1" customWidth="1"/>
    <col min="13170" max="13412" width="9" style="10"/>
    <col min="13413" max="13414" width="1.7109375" style="10" customWidth="1"/>
    <col min="13415" max="13415" width="62.5703125" style="10" customWidth="1"/>
    <col min="13416" max="13416" width="8.7109375" style="10" bestFit="1" customWidth="1"/>
    <col min="13417" max="13417" width="1.7109375" style="10" customWidth="1"/>
    <col min="13418" max="13418" width="13.7109375" style="10" customWidth="1"/>
    <col min="13419" max="13419" width="1.7109375" style="10" customWidth="1"/>
    <col min="13420" max="13420" width="13.7109375" style="10" customWidth="1"/>
    <col min="13421" max="13421" width="1.7109375" style="10" customWidth="1"/>
    <col min="13422" max="13422" width="13.7109375" style="10" customWidth="1"/>
    <col min="13423" max="13423" width="1.7109375" style="10" customWidth="1"/>
    <col min="13424" max="13424" width="13.7109375" style="10" customWidth="1"/>
    <col min="13425" max="13425" width="10.7109375" style="10" bestFit="1" customWidth="1"/>
    <col min="13426" max="13668" width="9" style="10"/>
    <col min="13669" max="13670" width="1.7109375" style="10" customWidth="1"/>
    <col min="13671" max="13671" width="62.5703125" style="10" customWidth="1"/>
    <col min="13672" max="13672" width="8.7109375" style="10" bestFit="1" customWidth="1"/>
    <col min="13673" max="13673" width="1.7109375" style="10" customWidth="1"/>
    <col min="13674" max="13674" width="13.7109375" style="10" customWidth="1"/>
    <col min="13675" max="13675" width="1.7109375" style="10" customWidth="1"/>
    <col min="13676" max="13676" width="13.7109375" style="10" customWidth="1"/>
    <col min="13677" max="13677" width="1.7109375" style="10" customWidth="1"/>
    <col min="13678" max="13678" width="13.7109375" style="10" customWidth="1"/>
    <col min="13679" max="13679" width="1.7109375" style="10" customWidth="1"/>
    <col min="13680" max="13680" width="13.7109375" style="10" customWidth="1"/>
    <col min="13681" max="13681" width="10.7109375" style="10" bestFit="1" customWidth="1"/>
    <col min="13682" max="13924" width="9" style="10"/>
    <col min="13925" max="13926" width="1.7109375" style="10" customWidth="1"/>
    <col min="13927" max="13927" width="62.5703125" style="10" customWidth="1"/>
    <col min="13928" max="13928" width="8.7109375" style="10" bestFit="1" customWidth="1"/>
    <col min="13929" max="13929" width="1.7109375" style="10" customWidth="1"/>
    <col min="13930" max="13930" width="13.7109375" style="10" customWidth="1"/>
    <col min="13931" max="13931" width="1.7109375" style="10" customWidth="1"/>
    <col min="13932" max="13932" width="13.7109375" style="10" customWidth="1"/>
    <col min="13933" max="13933" width="1.7109375" style="10" customWidth="1"/>
    <col min="13934" max="13934" width="13.7109375" style="10" customWidth="1"/>
    <col min="13935" max="13935" width="1.7109375" style="10" customWidth="1"/>
    <col min="13936" max="13936" width="13.7109375" style="10" customWidth="1"/>
    <col min="13937" max="13937" width="10.7109375" style="10" bestFit="1" customWidth="1"/>
    <col min="13938" max="14180" width="9" style="10"/>
    <col min="14181" max="14182" width="1.7109375" style="10" customWidth="1"/>
    <col min="14183" max="14183" width="62.5703125" style="10" customWidth="1"/>
    <col min="14184" max="14184" width="8.7109375" style="10" bestFit="1" customWidth="1"/>
    <col min="14185" max="14185" width="1.7109375" style="10" customWidth="1"/>
    <col min="14186" max="14186" width="13.7109375" style="10" customWidth="1"/>
    <col min="14187" max="14187" width="1.7109375" style="10" customWidth="1"/>
    <col min="14188" max="14188" width="13.7109375" style="10" customWidth="1"/>
    <col min="14189" max="14189" width="1.7109375" style="10" customWidth="1"/>
    <col min="14190" max="14190" width="13.7109375" style="10" customWidth="1"/>
    <col min="14191" max="14191" width="1.7109375" style="10" customWidth="1"/>
    <col min="14192" max="14192" width="13.7109375" style="10" customWidth="1"/>
    <col min="14193" max="14193" width="10.7109375" style="10" bestFit="1" customWidth="1"/>
    <col min="14194" max="14436" width="9" style="10"/>
    <col min="14437" max="14438" width="1.7109375" style="10" customWidth="1"/>
    <col min="14439" max="14439" width="62.5703125" style="10" customWidth="1"/>
    <col min="14440" max="14440" width="8.7109375" style="10" bestFit="1" customWidth="1"/>
    <col min="14441" max="14441" width="1.7109375" style="10" customWidth="1"/>
    <col min="14442" max="14442" width="13.7109375" style="10" customWidth="1"/>
    <col min="14443" max="14443" width="1.7109375" style="10" customWidth="1"/>
    <col min="14444" max="14444" width="13.7109375" style="10" customWidth="1"/>
    <col min="14445" max="14445" width="1.7109375" style="10" customWidth="1"/>
    <col min="14446" max="14446" width="13.7109375" style="10" customWidth="1"/>
    <col min="14447" max="14447" width="1.7109375" style="10" customWidth="1"/>
    <col min="14448" max="14448" width="13.7109375" style="10" customWidth="1"/>
    <col min="14449" max="14449" width="10.7109375" style="10" bestFit="1" customWidth="1"/>
    <col min="14450" max="14692" width="9" style="10"/>
    <col min="14693" max="14694" width="1.7109375" style="10" customWidth="1"/>
    <col min="14695" max="14695" width="62.5703125" style="10" customWidth="1"/>
    <col min="14696" max="14696" width="8.7109375" style="10" bestFit="1" customWidth="1"/>
    <col min="14697" max="14697" width="1.7109375" style="10" customWidth="1"/>
    <col min="14698" max="14698" width="13.7109375" style="10" customWidth="1"/>
    <col min="14699" max="14699" width="1.7109375" style="10" customWidth="1"/>
    <col min="14700" max="14700" width="13.7109375" style="10" customWidth="1"/>
    <col min="14701" max="14701" width="1.7109375" style="10" customWidth="1"/>
    <col min="14702" max="14702" width="13.7109375" style="10" customWidth="1"/>
    <col min="14703" max="14703" width="1.7109375" style="10" customWidth="1"/>
    <col min="14704" max="14704" width="13.7109375" style="10" customWidth="1"/>
    <col min="14705" max="14705" width="10.7109375" style="10" bestFit="1" customWidth="1"/>
    <col min="14706" max="14948" width="9" style="10"/>
    <col min="14949" max="14950" width="1.7109375" style="10" customWidth="1"/>
    <col min="14951" max="14951" width="62.5703125" style="10" customWidth="1"/>
    <col min="14952" max="14952" width="8.7109375" style="10" bestFit="1" customWidth="1"/>
    <col min="14953" max="14953" width="1.7109375" style="10" customWidth="1"/>
    <col min="14954" max="14954" width="13.7109375" style="10" customWidth="1"/>
    <col min="14955" max="14955" width="1.7109375" style="10" customWidth="1"/>
    <col min="14956" max="14956" width="13.7109375" style="10" customWidth="1"/>
    <col min="14957" max="14957" width="1.7109375" style="10" customWidth="1"/>
    <col min="14958" max="14958" width="13.7109375" style="10" customWidth="1"/>
    <col min="14959" max="14959" width="1.7109375" style="10" customWidth="1"/>
    <col min="14960" max="14960" width="13.7109375" style="10" customWidth="1"/>
    <col min="14961" max="14961" width="10.7109375" style="10" bestFit="1" customWidth="1"/>
    <col min="14962" max="15204" width="9" style="10"/>
    <col min="15205" max="15206" width="1.7109375" style="10" customWidth="1"/>
    <col min="15207" max="15207" width="62.5703125" style="10" customWidth="1"/>
    <col min="15208" max="15208" width="8.7109375" style="10" bestFit="1" customWidth="1"/>
    <col min="15209" max="15209" width="1.7109375" style="10" customWidth="1"/>
    <col min="15210" max="15210" width="13.7109375" style="10" customWidth="1"/>
    <col min="15211" max="15211" width="1.7109375" style="10" customWidth="1"/>
    <col min="15212" max="15212" width="13.7109375" style="10" customWidth="1"/>
    <col min="15213" max="15213" width="1.7109375" style="10" customWidth="1"/>
    <col min="15214" max="15214" width="13.7109375" style="10" customWidth="1"/>
    <col min="15215" max="15215" width="1.7109375" style="10" customWidth="1"/>
    <col min="15216" max="15216" width="13.7109375" style="10" customWidth="1"/>
    <col min="15217" max="15217" width="10.7109375" style="10" bestFit="1" customWidth="1"/>
    <col min="15218" max="15460" width="9" style="10"/>
    <col min="15461" max="15462" width="1.7109375" style="10" customWidth="1"/>
    <col min="15463" max="15463" width="62.5703125" style="10" customWidth="1"/>
    <col min="15464" max="15464" width="8.7109375" style="10" bestFit="1" customWidth="1"/>
    <col min="15465" max="15465" width="1.7109375" style="10" customWidth="1"/>
    <col min="15466" max="15466" width="13.7109375" style="10" customWidth="1"/>
    <col min="15467" max="15467" width="1.7109375" style="10" customWidth="1"/>
    <col min="15468" max="15468" width="13.7109375" style="10" customWidth="1"/>
    <col min="15469" max="15469" width="1.7109375" style="10" customWidth="1"/>
    <col min="15470" max="15470" width="13.7109375" style="10" customWidth="1"/>
    <col min="15471" max="15471" width="1.7109375" style="10" customWidth="1"/>
    <col min="15472" max="15472" width="13.7109375" style="10" customWidth="1"/>
    <col min="15473" max="15473" width="10.7109375" style="10" bestFit="1" customWidth="1"/>
    <col min="15474" max="15716" width="9" style="10"/>
    <col min="15717" max="15718" width="1.7109375" style="10" customWidth="1"/>
    <col min="15719" max="15719" width="62.5703125" style="10" customWidth="1"/>
    <col min="15720" max="15720" width="8.7109375" style="10" bestFit="1" customWidth="1"/>
    <col min="15721" max="15721" width="1.7109375" style="10" customWidth="1"/>
    <col min="15722" max="15722" width="13.7109375" style="10" customWidth="1"/>
    <col min="15723" max="15723" width="1.7109375" style="10" customWidth="1"/>
    <col min="15724" max="15724" width="13.7109375" style="10" customWidth="1"/>
    <col min="15725" max="15725" width="1.7109375" style="10" customWidth="1"/>
    <col min="15726" max="15726" width="13.7109375" style="10" customWidth="1"/>
    <col min="15727" max="15727" width="1.7109375" style="10" customWidth="1"/>
    <col min="15728" max="15728" width="13.7109375" style="10" customWidth="1"/>
    <col min="15729" max="15729" width="10.7109375" style="10" bestFit="1" customWidth="1"/>
    <col min="15730" max="15972" width="9" style="10"/>
    <col min="15973" max="15974" width="1.7109375" style="10" customWidth="1"/>
    <col min="15975" max="15975" width="62.5703125" style="10" customWidth="1"/>
    <col min="15976" max="15976" width="8.7109375" style="10" bestFit="1" customWidth="1"/>
    <col min="15977" max="15977" width="1.7109375" style="10" customWidth="1"/>
    <col min="15978" max="15978" width="13.7109375" style="10" customWidth="1"/>
    <col min="15979" max="15979" width="1.7109375" style="10" customWidth="1"/>
    <col min="15980" max="15980" width="13.7109375" style="10" customWidth="1"/>
    <col min="15981" max="15981" width="1.7109375" style="10" customWidth="1"/>
    <col min="15982" max="15982" width="13.7109375" style="10" customWidth="1"/>
    <col min="15983" max="15983" width="1.7109375" style="10" customWidth="1"/>
    <col min="15984" max="15984" width="13.7109375" style="10" customWidth="1"/>
    <col min="15985" max="15985" width="10.7109375" style="10" bestFit="1" customWidth="1"/>
    <col min="15986" max="16228" width="9" style="10"/>
    <col min="16229" max="16238" width="9.140625" style="10" customWidth="1"/>
    <col min="16239" max="16264" width="9.140625" style="10"/>
    <col min="16265" max="16339" width="9.140625" style="10" customWidth="1"/>
    <col min="16340" max="16384" width="9.140625" style="10"/>
  </cols>
  <sheetData>
    <row r="1" spans="1:14" s="6" customFormat="1" ht="20.100000000000001" customHeight="1">
      <c r="A1" s="5" t="str">
        <f>'TH 2-4'!A1</f>
        <v>บริษัท โปรเอ็น คอร์ป จำกัด (มหาชน)</v>
      </c>
      <c r="D1" s="45"/>
      <c r="E1" s="46"/>
      <c r="F1" s="45"/>
      <c r="G1" s="45"/>
      <c r="H1" s="45"/>
      <c r="I1" s="45"/>
      <c r="J1" s="8"/>
      <c r="K1" s="20"/>
      <c r="L1" s="8"/>
      <c r="M1" s="46"/>
      <c r="N1" s="8"/>
    </row>
    <row r="2" spans="1:14" s="6" customFormat="1" ht="20.100000000000001" customHeight="1">
      <c r="A2" s="6" t="s">
        <v>153</v>
      </c>
      <c r="D2" s="45"/>
      <c r="E2" s="46"/>
      <c r="F2" s="45"/>
      <c r="G2" s="45"/>
      <c r="H2" s="45"/>
      <c r="I2" s="45"/>
      <c r="J2" s="8"/>
      <c r="K2" s="20"/>
      <c r="L2" s="8"/>
      <c r="M2" s="46"/>
      <c r="N2" s="8"/>
    </row>
    <row r="3" spans="1:14" s="6" customFormat="1" ht="20.100000000000001" customHeight="1">
      <c r="A3" s="11" t="str">
        <f>+_xlfn.SINGLE('T 7 conso'!A3)</f>
        <v>สำหรับงวดหกเดือนสิ้นสุดวันที่ 30 มิถุนายน พ.ศ. 2565</v>
      </c>
      <c r="B3" s="12"/>
      <c r="C3" s="12"/>
      <c r="D3" s="47"/>
      <c r="E3" s="48"/>
      <c r="F3" s="47"/>
      <c r="G3" s="47"/>
      <c r="H3" s="47"/>
      <c r="I3" s="47"/>
      <c r="J3" s="14"/>
      <c r="K3" s="49"/>
      <c r="L3" s="49"/>
      <c r="M3" s="48"/>
      <c r="N3" s="49"/>
    </row>
    <row r="4" spans="1:14" s="6" customFormat="1" ht="12" customHeight="1">
      <c r="A4" s="15"/>
      <c r="D4" s="45"/>
      <c r="E4" s="46"/>
      <c r="F4" s="45"/>
      <c r="G4" s="45"/>
      <c r="H4" s="45"/>
      <c r="I4" s="45"/>
      <c r="J4" s="8"/>
      <c r="K4" s="20"/>
      <c r="L4" s="20"/>
      <c r="M4" s="46"/>
      <c r="N4" s="20"/>
    </row>
    <row r="5" spans="1:14" s="6" customFormat="1" ht="18.600000000000001" customHeight="1">
      <c r="A5" s="16"/>
      <c r="B5" s="16"/>
      <c r="C5" s="16"/>
      <c r="D5" s="16"/>
      <c r="E5" s="16"/>
      <c r="F5" s="325" t="s">
        <v>85</v>
      </c>
      <c r="G5" s="325"/>
      <c r="H5" s="325"/>
      <c r="I5" s="325"/>
      <c r="J5" s="325"/>
      <c r="K5" s="325"/>
      <c r="L5" s="325"/>
      <c r="M5" s="325"/>
      <c r="N5" s="325"/>
    </row>
    <row r="6" spans="1:14" s="6" customFormat="1" ht="18.600000000000001" customHeight="1">
      <c r="A6" s="50"/>
      <c r="B6" s="50"/>
      <c r="C6" s="50"/>
      <c r="D6" s="51"/>
      <c r="E6" s="52"/>
      <c r="F6" s="51"/>
      <c r="G6" s="51"/>
      <c r="H6" s="51"/>
      <c r="I6" s="51"/>
      <c r="J6" s="325" t="s">
        <v>74</v>
      </c>
      <c r="K6" s="325"/>
      <c r="L6" s="325"/>
      <c r="M6" s="52"/>
      <c r="N6" s="51"/>
    </row>
    <row r="7" spans="1:14" s="6" customFormat="1" ht="18.600000000000001" customHeight="1">
      <c r="A7" s="16"/>
      <c r="B7" s="16"/>
      <c r="C7" s="16"/>
      <c r="D7" s="19"/>
      <c r="E7" s="53"/>
      <c r="F7" s="19"/>
      <c r="G7" s="19"/>
      <c r="H7" s="19"/>
      <c r="I7" s="19"/>
      <c r="J7" s="54" t="s">
        <v>126</v>
      </c>
      <c r="K7" s="55"/>
      <c r="L7" s="19"/>
      <c r="M7" s="53"/>
      <c r="N7" s="19"/>
    </row>
    <row r="8" spans="1:14" ht="18.600000000000001" customHeight="1">
      <c r="A8" s="16"/>
      <c r="B8" s="16"/>
      <c r="C8" s="16"/>
      <c r="D8" s="19"/>
      <c r="E8" s="53"/>
      <c r="F8" s="19" t="s">
        <v>129</v>
      </c>
      <c r="G8" s="19"/>
      <c r="H8" s="19" t="s">
        <v>130</v>
      </c>
      <c r="I8" s="19"/>
      <c r="J8" s="56" t="s">
        <v>132</v>
      </c>
      <c r="K8" s="55"/>
      <c r="L8" s="19"/>
      <c r="M8" s="53"/>
      <c r="N8" s="19" t="s">
        <v>136</v>
      </c>
    </row>
    <row r="9" spans="1:14" ht="18.600000000000001" customHeight="1">
      <c r="A9" s="16"/>
      <c r="B9" s="16"/>
      <c r="C9" s="16"/>
      <c r="D9" s="19"/>
      <c r="E9" s="55"/>
      <c r="F9" s="19" t="s">
        <v>137</v>
      </c>
      <c r="G9" s="19"/>
      <c r="H9" s="19" t="s">
        <v>138</v>
      </c>
      <c r="I9" s="19"/>
      <c r="J9" s="19" t="s">
        <v>140</v>
      </c>
      <c r="K9" s="55"/>
      <c r="L9" s="19" t="s">
        <v>76</v>
      </c>
      <c r="M9" s="55"/>
      <c r="N9" s="19" t="s">
        <v>60</v>
      </c>
    </row>
    <row r="10" spans="1:14" ht="18.600000000000001" customHeight="1">
      <c r="A10" s="16"/>
      <c r="B10" s="16"/>
      <c r="C10" s="16"/>
      <c r="D10" s="321" t="s">
        <v>11</v>
      </c>
      <c r="E10" s="55"/>
      <c r="F10" s="57" t="s">
        <v>12</v>
      </c>
      <c r="G10" s="19"/>
      <c r="H10" s="57" t="s">
        <v>12</v>
      </c>
      <c r="I10" s="19"/>
      <c r="J10" s="57" t="s">
        <v>12</v>
      </c>
      <c r="K10" s="55"/>
      <c r="L10" s="57" t="s">
        <v>12</v>
      </c>
      <c r="M10" s="55"/>
      <c r="N10" s="57" t="s">
        <v>12</v>
      </c>
    </row>
    <row r="11" spans="1:14" ht="8.1" customHeight="1">
      <c r="A11" s="50"/>
      <c r="B11" s="50"/>
      <c r="C11" s="50"/>
      <c r="D11" s="19"/>
      <c r="E11" s="55"/>
      <c r="F11" s="19"/>
      <c r="G11" s="19"/>
      <c r="H11" s="19"/>
      <c r="I11" s="19"/>
      <c r="J11" s="19"/>
      <c r="K11" s="55"/>
      <c r="L11" s="19"/>
      <c r="M11" s="55"/>
      <c r="N11" s="19"/>
    </row>
    <row r="12" spans="1:14" ht="18.600000000000001" customHeight="1">
      <c r="A12" s="31" t="s">
        <v>144</v>
      </c>
      <c r="B12" s="128"/>
      <c r="C12" s="50"/>
      <c r="D12" s="51"/>
      <c r="E12" s="52"/>
      <c r="F12" s="58">
        <v>115000000</v>
      </c>
      <c r="G12" s="58"/>
      <c r="H12" s="58">
        <v>0</v>
      </c>
      <c r="I12" s="58"/>
      <c r="J12" s="58">
        <v>7000000</v>
      </c>
      <c r="K12" s="58"/>
      <c r="L12" s="58">
        <v>64764206</v>
      </c>
      <c r="M12" s="58"/>
      <c r="N12" s="58">
        <f>SUM(F12:M12)</f>
        <v>186764206</v>
      </c>
    </row>
    <row r="13" spans="1:14" ht="6" customHeight="1">
      <c r="A13" s="16"/>
      <c r="B13" s="50"/>
      <c r="C13" s="50"/>
      <c r="D13" s="59"/>
      <c r="E13" s="52"/>
      <c r="F13" s="51"/>
      <c r="G13" s="51"/>
      <c r="H13" s="51"/>
      <c r="I13" s="51"/>
      <c r="J13" s="51"/>
      <c r="K13" s="52"/>
      <c r="L13" s="51"/>
      <c r="M13" s="52"/>
      <c r="N13" s="51"/>
    </row>
    <row r="14" spans="1:14" ht="18.600000000000001" customHeight="1">
      <c r="A14" s="16" t="s">
        <v>145</v>
      </c>
      <c r="B14" s="50"/>
      <c r="C14" s="50"/>
      <c r="D14" s="59"/>
      <c r="E14" s="60"/>
      <c r="F14" s="61"/>
      <c r="G14" s="61"/>
      <c r="H14" s="61"/>
      <c r="I14" s="61"/>
      <c r="J14" s="61"/>
      <c r="K14" s="60"/>
      <c r="L14" s="61"/>
      <c r="M14" s="60"/>
      <c r="N14" s="22"/>
    </row>
    <row r="15" spans="1:14" ht="18.600000000000001" customHeight="1">
      <c r="A15" s="50" t="s">
        <v>146</v>
      </c>
      <c r="B15" s="50"/>
      <c r="C15" s="50"/>
      <c r="D15" s="59"/>
      <c r="E15" s="60"/>
      <c r="F15" s="61">
        <v>43000000</v>
      </c>
      <c r="G15" s="61"/>
      <c r="H15" s="61">
        <v>228732200</v>
      </c>
      <c r="I15" s="61"/>
      <c r="J15" s="61">
        <v>0</v>
      </c>
      <c r="K15" s="60"/>
      <c r="L15" s="61">
        <v>0</v>
      </c>
      <c r="M15" s="60"/>
      <c r="N15" s="58">
        <f t="shared" ref="N15:N17" si="0">SUM(F15:M15)</f>
        <v>271732200</v>
      </c>
    </row>
    <row r="16" spans="1:14" ht="18.600000000000001" customHeight="1">
      <c r="A16" s="50" t="s">
        <v>147</v>
      </c>
      <c r="B16" s="50"/>
      <c r="C16" s="50"/>
      <c r="D16" s="59">
        <v>18</v>
      </c>
      <c r="E16" s="60"/>
      <c r="F16" s="61">
        <v>0</v>
      </c>
      <c r="G16" s="61"/>
      <c r="H16" s="61">
        <v>0</v>
      </c>
      <c r="I16" s="61"/>
      <c r="J16" s="61">
        <v>0</v>
      </c>
      <c r="K16" s="60"/>
      <c r="L16" s="61">
        <v>-31595500</v>
      </c>
      <c r="M16" s="60"/>
      <c r="N16" s="58">
        <f t="shared" si="0"/>
        <v>-31595500</v>
      </c>
    </row>
    <row r="17" spans="1:14" ht="18.600000000000001" customHeight="1">
      <c r="A17" s="50" t="s">
        <v>148</v>
      </c>
      <c r="B17" s="50"/>
      <c r="C17" s="50"/>
      <c r="D17" s="59"/>
      <c r="E17" s="60"/>
      <c r="F17" s="61">
        <v>0</v>
      </c>
      <c r="G17" s="61"/>
      <c r="H17" s="61">
        <v>0</v>
      </c>
      <c r="I17" s="61"/>
      <c r="J17" s="61">
        <v>1060000</v>
      </c>
      <c r="K17" s="61"/>
      <c r="L17" s="61">
        <v>-1060000</v>
      </c>
      <c r="M17" s="61"/>
      <c r="N17" s="58">
        <f t="shared" si="0"/>
        <v>0</v>
      </c>
    </row>
    <row r="18" spans="1:14" ht="18.600000000000001" customHeight="1">
      <c r="A18" s="50" t="s">
        <v>106</v>
      </c>
      <c r="B18" s="50"/>
      <c r="C18" s="50"/>
      <c r="D18" s="59"/>
      <c r="E18" s="60"/>
      <c r="F18" s="62">
        <v>0</v>
      </c>
      <c r="G18" s="61"/>
      <c r="H18" s="62">
        <v>0</v>
      </c>
      <c r="I18" s="61"/>
      <c r="J18" s="62">
        <v>0</v>
      </c>
      <c r="K18" s="61"/>
      <c r="L18" s="62">
        <v>21068909</v>
      </c>
      <c r="M18" s="61"/>
      <c r="N18" s="62">
        <f>SUM(F18:M18)</f>
        <v>21068909</v>
      </c>
    </row>
    <row r="19" spans="1:14" ht="6" customHeight="1">
      <c r="A19" s="50"/>
      <c r="B19" s="50"/>
      <c r="C19" s="50"/>
      <c r="D19" s="51"/>
      <c r="E19" s="60"/>
      <c r="F19" s="61"/>
      <c r="G19" s="61"/>
      <c r="H19" s="61"/>
      <c r="I19" s="61"/>
      <c r="J19" s="61"/>
      <c r="K19" s="60"/>
      <c r="L19" s="61"/>
      <c r="M19" s="60"/>
      <c r="N19" s="61"/>
    </row>
    <row r="20" spans="1:14" ht="18.600000000000001" customHeight="1" thickBot="1">
      <c r="A20" s="16" t="s">
        <v>149</v>
      </c>
      <c r="B20" s="50"/>
      <c r="C20" s="50"/>
      <c r="D20" s="51"/>
      <c r="E20" s="52"/>
      <c r="F20" s="63">
        <f>SUM(F12:F19)</f>
        <v>158000000</v>
      </c>
      <c r="G20" s="51"/>
      <c r="H20" s="63">
        <f>SUM(H12:H19)</f>
        <v>228732200</v>
      </c>
      <c r="I20" s="51"/>
      <c r="J20" s="63">
        <f>SUM(J12:J19)</f>
        <v>8060000</v>
      </c>
      <c r="K20" s="52"/>
      <c r="L20" s="63">
        <f>SUM(L12:L19)</f>
        <v>53177615</v>
      </c>
      <c r="M20" s="52"/>
      <c r="N20" s="63">
        <f>SUM(F20:M20)</f>
        <v>447969815</v>
      </c>
    </row>
    <row r="21" spans="1:14" ht="18.600000000000001" customHeight="1" thickTop="1">
      <c r="A21" s="16"/>
      <c r="B21" s="50"/>
      <c r="C21" s="50"/>
      <c r="D21" s="51"/>
      <c r="E21" s="52"/>
      <c r="F21" s="51"/>
      <c r="G21" s="51"/>
      <c r="H21" s="51"/>
      <c r="I21" s="51"/>
      <c r="J21" s="51"/>
      <c r="K21" s="52"/>
      <c r="L21" s="51"/>
      <c r="M21" s="52"/>
      <c r="N21" s="51"/>
    </row>
    <row r="22" spans="1:14" ht="18.600000000000001" customHeight="1">
      <c r="A22" s="31" t="s">
        <v>150</v>
      </c>
      <c r="B22" s="128"/>
      <c r="C22" s="50"/>
      <c r="D22" s="51"/>
      <c r="E22" s="52"/>
      <c r="F22" s="222">
        <v>158000000</v>
      </c>
      <c r="G22" s="58"/>
      <c r="H22" s="222">
        <v>228732200</v>
      </c>
      <c r="I22" s="58"/>
      <c r="J22" s="222">
        <v>8850000</v>
      </c>
      <c r="K22" s="58"/>
      <c r="L22" s="222">
        <v>68285723</v>
      </c>
      <c r="M22" s="58"/>
      <c r="N22" s="222">
        <f>SUM(F22:M22)</f>
        <v>463867923</v>
      </c>
    </row>
    <row r="23" spans="1:14" ht="6" customHeight="1">
      <c r="A23" s="16"/>
      <c r="B23" s="50"/>
      <c r="C23" s="50"/>
      <c r="D23" s="59"/>
      <c r="E23" s="52"/>
      <c r="F23" s="223"/>
      <c r="G23" s="51"/>
      <c r="H23" s="223"/>
      <c r="I23" s="51"/>
      <c r="J23" s="223"/>
      <c r="K23" s="52"/>
      <c r="L23" s="223"/>
      <c r="M23" s="52"/>
      <c r="N23" s="223"/>
    </row>
    <row r="24" spans="1:14" ht="18.600000000000001" customHeight="1">
      <c r="A24" s="16" t="s">
        <v>145</v>
      </c>
      <c r="B24" s="50"/>
      <c r="C24" s="50"/>
      <c r="D24" s="59"/>
      <c r="E24" s="60"/>
      <c r="F24" s="224"/>
      <c r="G24" s="61"/>
      <c r="H24" s="224"/>
      <c r="I24" s="61"/>
      <c r="J24" s="224"/>
      <c r="K24" s="60"/>
      <c r="L24" s="224"/>
      <c r="M24" s="60"/>
      <c r="N24" s="209"/>
    </row>
    <row r="25" spans="1:14" ht="18.600000000000001" customHeight="1">
      <c r="A25" s="50" t="s">
        <v>147</v>
      </c>
      <c r="B25" s="50"/>
      <c r="C25" s="50"/>
      <c r="D25" s="59">
        <v>18</v>
      </c>
      <c r="E25" s="60"/>
      <c r="F25" s="224">
        <v>0</v>
      </c>
      <c r="G25" s="61"/>
      <c r="H25" s="224">
        <v>0</v>
      </c>
      <c r="I25" s="61"/>
      <c r="J25" s="224">
        <v>0</v>
      </c>
      <c r="K25" s="60"/>
      <c r="L25" s="224">
        <v>-18221337</v>
      </c>
      <c r="M25" s="60"/>
      <c r="N25" s="224">
        <f>SUM(F25:M25)</f>
        <v>-18221337</v>
      </c>
    </row>
    <row r="26" spans="1:14" ht="18.600000000000001" customHeight="1">
      <c r="A26" s="50" t="s">
        <v>148</v>
      </c>
      <c r="B26" s="50"/>
      <c r="C26" s="50"/>
      <c r="D26" s="59">
        <v>19</v>
      </c>
      <c r="E26" s="60"/>
      <c r="F26" s="224">
        <v>0</v>
      </c>
      <c r="G26" s="61"/>
      <c r="H26" s="224">
        <v>0</v>
      </c>
      <c r="I26" s="61"/>
      <c r="J26" s="224">
        <v>1110000</v>
      </c>
      <c r="K26" s="61"/>
      <c r="L26" s="224">
        <v>-1110000</v>
      </c>
      <c r="M26" s="61"/>
      <c r="N26" s="224">
        <f>SUM(F26:M26)</f>
        <v>0</v>
      </c>
    </row>
    <row r="27" spans="1:14" ht="18.600000000000001" customHeight="1">
      <c r="A27" s="50" t="s">
        <v>106</v>
      </c>
      <c r="B27" s="50"/>
      <c r="C27" s="50"/>
      <c r="D27" s="59"/>
      <c r="E27" s="60"/>
      <c r="F27" s="225">
        <v>0</v>
      </c>
      <c r="G27" s="61"/>
      <c r="H27" s="225">
        <v>0</v>
      </c>
      <c r="I27" s="61"/>
      <c r="J27" s="225">
        <v>0</v>
      </c>
      <c r="K27" s="61"/>
      <c r="L27" s="225">
        <v>22771062</v>
      </c>
      <c r="M27" s="61"/>
      <c r="N27" s="225">
        <f>SUM(F27:M27)</f>
        <v>22771062</v>
      </c>
    </row>
    <row r="28" spans="1:14" ht="6" customHeight="1">
      <c r="A28" s="50"/>
      <c r="B28" s="50"/>
      <c r="C28" s="50"/>
      <c r="D28" s="51"/>
      <c r="E28" s="60"/>
      <c r="F28" s="224"/>
      <c r="G28" s="61"/>
      <c r="H28" s="224"/>
      <c r="I28" s="61"/>
      <c r="J28" s="224"/>
      <c r="K28" s="60"/>
      <c r="L28" s="224"/>
      <c r="M28" s="60"/>
      <c r="N28" s="224"/>
    </row>
    <row r="29" spans="1:14" ht="18.600000000000001" customHeight="1" thickBot="1">
      <c r="A29" s="16" t="s">
        <v>151</v>
      </c>
      <c r="B29" s="50"/>
      <c r="C29" s="50"/>
      <c r="D29" s="51"/>
      <c r="E29" s="52"/>
      <c r="F29" s="226">
        <f>SUM(F22:F28)</f>
        <v>158000000</v>
      </c>
      <c r="G29" s="51"/>
      <c r="H29" s="226">
        <f>SUM(H22:H28)</f>
        <v>228732200</v>
      </c>
      <c r="I29" s="51"/>
      <c r="J29" s="226">
        <f>SUM(J22:J28)</f>
        <v>9960000</v>
      </c>
      <c r="K29" s="52"/>
      <c r="L29" s="226">
        <f>SUM(L22:L28)</f>
        <v>71725448</v>
      </c>
      <c r="M29" s="52"/>
      <c r="N29" s="226">
        <f>SUM(F29:M29)</f>
        <v>468417648</v>
      </c>
    </row>
    <row r="30" spans="1:14" ht="19.149999999999999" customHeight="1" thickTop="1">
      <c r="A30" s="16"/>
      <c r="B30" s="50"/>
      <c r="C30" s="50"/>
      <c r="D30" s="51"/>
      <c r="E30" s="52"/>
      <c r="F30" s="51"/>
      <c r="G30" s="51"/>
      <c r="H30" s="51"/>
      <c r="I30" s="51"/>
      <c r="J30" s="51"/>
      <c r="K30" s="52"/>
      <c r="L30" s="131"/>
      <c r="M30" s="132"/>
      <c r="N30" s="131"/>
    </row>
    <row r="31" spans="1:14" ht="19.149999999999999" customHeight="1">
      <c r="A31" s="323" t="s">
        <v>152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</row>
    <row r="32" spans="1:14" ht="7.5" customHeight="1">
      <c r="A32" s="16"/>
      <c r="B32" s="50"/>
      <c r="C32" s="50"/>
      <c r="D32" s="51"/>
      <c r="E32" s="52"/>
      <c r="F32" s="51"/>
      <c r="G32" s="51"/>
      <c r="H32" s="51"/>
      <c r="I32" s="51"/>
      <c r="J32" s="51"/>
      <c r="K32" s="52"/>
      <c r="L32" s="51"/>
      <c r="M32" s="52"/>
      <c r="N32" s="51"/>
    </row>
    <row r="33" spans="1:14" ht="21.95" customHeight="1">
      <c r="A33" s="30" t="str">
        <f>'TH 2-4'!A48</f>
        <v>หมายเหตุประกอบงบการเงินรวมและงบการเงินเฉพาะกิจการเป็นส่วนหนึ่งของงบการเงินนี้</v>
      </c>
      <c r="B33" s="30"/>
      <c r="C33" s="30"/>
      <c r="D33" s="64"/>
      <c r="E33" s="65"/>
      <c r="F33" s="64"/>
      <c r="G33" s="64"/>
      <c r="H33" s="64"/>
      <c r="I33" s="64"/>
      <c r="J33" s="23"/>
      <c r="K33" s="66"/>
      <c r="L33" s="66"/>
      <c r="M33" s="65"/>
      <c r="N33" s="66"/>
    </row>
    <row r="38" spans="1:14" ht="19.149999999999999" customHeight="1">
      <c r="K38" s="20"/>
      <c r="N38" s="8"/>
    </row>
    <row r="39" spans="1:14" ht="19.149999999999999" customHeight="1">
      <c r="K39" s="20"/>
      <c r="N39" s="8"/>
    </row>
  </sheetData>
  <mergeCells count="3">
    <mergeCell ref="F5:N5"/>
    <mergeCell ref="J6:L6"/>
    <mergeCell ref="A31:N31"/>
  </mergeCells>
  <pageMargins left="1" right="1" top="0.5" bottom="0.6" header="0.49" footer="0.4"/>
  <pageSetup paperSize="9" scale="97" firstPageNumber="8" fitToHeight="0" orientation="landscape" useFirstPageNumber="1" r:id="rId1"/>
  <headerFooter>
    <oddFooter>&amp;R&amp;"Browallia New,Regular"&amp;13&amp;P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78DD-6263-45CD-A213-1E41E709F92E}">
  <sheetPr>
    <tabColor theme="3" tint="0.39997558519241921"/>
  </sheetPr>
  <dimension ref="A1:L114"/>
  <sheetViews>
    <sheetView tabSelected="1" view="pageBreakPreview" topLeftCell="A103" zoomScaleNormal="100" zoomScaleSheetLayoutView="100" workbookViewId="0">
      <selection activeCell="J17" sqref="J17"/>
    </sheetView>
  </sheetViews>
  <sheetFormatPr defaultColWidth="0.7109375" defaultRowHeight="20.100000000000001" customHeight="1"/>
  <cols>
    <col min="1" max="2" width="1.7109375" style="27" customWidth="1"/>
    <col min="3" max="3" width="57" style="27" customWidth="1"/>
    <col min="4" max="4" width="7.85546875" style="27" customWidth="1"/>
    <col min="5" max="5" width="0.85546875" style="27" customWidth="1"/>
    <col min="6" max="6" width="12.7109375" style="27" customWidth="1"/>
    <col min="7" max="7" width="0.85546875" style="27" customWidth="1"/>
    <col min="8" max="8" width="12.7109375" style="27" customWidth="1"/>
    <col min="9" max="9" width="0.85546875" style="27" customWidth="1"/>
    <col min="10" max="10" width="12.7109375" style="127" customWidth="1"/>
    <col min="11" max="11" width="0.85546875" style="27" customWidth="1"/>
    <col min="12" max="12" width="12.7109375" style="127" customWidth="1"/>
    <col min="13" max="21" width="9.140625" style="27" customWidth="1"/>
    <col min="22" max="22" width="1.42578125" style="27" customWidth="1"/>
    <col min="23" max="23" width="52.7109375" style="27" customWidth="1"/>
    <col min="24" max="24" width="7" style="27" bestFit="1" customWidth="1"/>
    <col min="25" max="25" width="0.7109375" style="27"/>
    <col min="26" max="26" width="10.7109375" style="27" customWidth="1"/>
    <col min="27" max="207" width="0.7109375" style="27"/>
    <col min="208" max="208" width="1.7109375" style="27" customWidth="1"/>
    <col min="209" max="209" width="2" style="27" customWidth="1"/>
    <col min="210" max="210" width="38.85546875" style="27" customWidth="1"/>
    <col min="211" max="211" width="8.42578125" style="27" bestFit="1" customWidth="1"/>
    <col min="212" max="212" width="0.7109375" style="27"/>
    <col min="213" max="213" width="12.28515625" style="27" customWidth="1"/>
    <col min="214" max="214" width="0.7109375" style="27"/>
    <col min="215" max="215" width="12.28515625" style="27" customWidth="1"/>
    <col min="216" max="216" width="0.7109375" style="27"/>
    <col min="217" max="217" width="12.28515625" style="27" customWidth="1"/>
    <col min="218" max="218" width="0.7109375" style="27"/>
    <col min="219" max="219" width="12.28515625" style="27" customWidth="1"/>
    <col min="220" max="277" width="9.140625" style="27" customWidth="1"/>
    <col min="278" max="278" width="1.42578125" style="27" customWidth="1"/>
    <col min="279" max="279" width="52.7109375" style="27" customWidth="1"/>
    <col min="280" max="280" width="7" style="27" bestFit="1" customWidth="1"/>
    <col min="281" max="281" width="0.7109375" style="27"/>
    <col min="282" max="282" width="10.7109375" style="27" customWidth="1"/>
    <col min="283" max="463" width="0.7109375" style="27"/>
    <col min="464" max="464" width="1.7109375" style="27" customWidth="1"/>
    <col min="465" max="465" width="2" style="27" customWidth="1"/>
    <col min="466" max="466" width="38.85546875" style="27" customWidth="1"/>
    <col min="467" max="467" width="8.42578125" style="27" bestFit="1" customWidth="1"/>
    <col min="468" max="468" width="0.7109375" style="27"/>
    <col min="469" max="469" width="12.28515625" style="27" customWidth="1"/>
    <col min="470" max="470" width="0.7109375" style="27"/>
    <col min="471" max="471" width="12.28515625" style="27" customWidth="1"/>
    <col min="472" max="472" width="0.7109375" style="27"/>
    <col min="473" max="473" width="12.28515625" style="27" customWidth="1"/>
    <col min="474" max="474" width="0.7109375" style="27"/>
    <col min="475" max="475" width="12.28515625" style="27" customWidth="1"/>
    <col min="476" max="533" width="9.140625" style="27" customWidth="1"/>
    <col min="534" max="534" width="1.42578125" style="27" customWidth="1"/>
    <col min="535" max="535" width="52.7109375" style="27" customWidth="1"/>
    <col min="536" max="536" width="7" style="27" bestFit="1" customWidth="1"/>
    <col min="537" max="537" width="0.7109375" style="27"/>
    <col min="538" max="538" width="10.7109375" style="27" customWidth="1"/>
    <col min="539" max="719" width="0.7109375" style="27"/>
    <col min="720" max="720" width="1.7109375" style="27" customWidth="1"/>
    <col min="721" max="721" width="2" style="27" customWidth="1"/>
    <col min="722" max="722" width="38.85546875" style="27" customWidth="1"/>
    <col min="723" max="723" width="8.42578125" style="27" bestFit="1" customWidth="1"/>
    <col min="724" max="724" width="0.7109375" style="27"/>
    <col min="725" max="725" width="12.28515625" style="27" customWidth="1"/>
    <col min="726" max="726" width="0.7109375" style="27"/>
    <col min="727" max="727" width="12.28515625" style="27" customWidth="1"/>
    <col min="728" max="728" width="0.7109375" style="27"/>
    <col min="729" max="729" width="12.28515625" style="27" customWidth="1"/>
    <col min="730" max="730" width="0.7109375" style="27"/>
    <col min="731" max="731" width="12.28515625" style="27" customWidth="1"/>
    <col min="732" max="789" width="9.140625" style="27" customWidth="1"/>
    <col min="790" max="790" width="1.42578125" style="27" customWidth="1"/>
    <col min="791" max="791" width="52.7109375" style="27" customWidth="1"/>
    <col min="792" max="792" width="7" style="27" bestFit="1" customWidth="1"/>
    <col min="793" max="793" width="0.7109375" style="27"/>
    <col min="794" max="794" width="10.7109375" style="27" customWidth="1"/>
    <col min="795" max="975" width="0.7109375" style="27"/>
    <col min="976" max="976" width="1.7109375" style="27" customWidth="1"/>
    <col min="977" max="977" width="2" style="27" customWidth="1"/>
    <col min="978" max="978" width="38.85546875" style="27" customWidth="1"/>
    <col min="979" max="979" width="8.42578125" style="27" bestFit="1" customWidth="1"/>
    <col min="980" max="980" width="0.7109375" style="27"/>
    <col min="981" max="981" width="12.28515625" style="27" customWidth="1"/>
    <col min="982" max="982" width="0.7109375" style="27"/>
    <col min="983" max="983" width="12.28515625" style="27" customWidth="1"/>
    <col min="984" max="984" width="0.7109375" style="27"/>
    <col min="985" max="985" width="12.28515625" style="27" customWidth="1"/>
    <col min="986" max="986" width="0.7109375" style="27"/>
    <col min="987" max="987" width="12.28515625" style="27" customWidth="1"/>
    <col min="988" max="1045" width="9.140625" style="27" customWidth="1"/>
    <col min="1046" max="1046" width="1.42578125" style="27" customWidth="1"/>
    <col min="1047" max="1047" width="52.7109375" style="27" customWidth="1"/>
    <col min="1048" max="1048" width="7" style="27" bestFit="1" customWidth="1"/>
    <col min="1049" max="1049" width="0.7109375" style="27"/>
    <col min="1050" max="1050" width="10.7109375" style="27" customWidth="1"/>
    <col min="1051" max="1231" width="0.7109375" style="27"/>
    <col min="1232" max="1232" width="1.7109375" style="27" customWidth="1"/>
    <col min="1233" max="1233" width="2" style="27" customWidth="1"/>
    <col min="1234" max="1234" width="38.85546875" style="27" customWidth="1"/>
    <col min="1235" max="1235" width="8.42578125" style="27" bestFit="1" customWidth="1"/>
    <col min="1236" max="1236" width="0.7109375" style="27"/>
    <col min="1237" max="1237" width="12.28515625" style="27" customWidth="1"/>
    <col min="1238" max="1238" width="0.7109375" style="27"/>
    <col min="1239" max="1239" width="12.28515625" style="27" customWidth="1"/>
    <col min="1240" max="1240" width="0.7109375" style="27"/>
    <col min="1241" max="1241" width="12.28515625" style="27" customWidth="1"/>
    <col min="1242" max="1242" width="0.7109375" style="27"/>
    <col min="1243" max="1243" width="12.28515625" style="27" customWidth="1"/>
    <col min="1244" max="1301" width="9.140625" style="27" customWidth="1"/>
    <col min="1302" max="1302" width="1.42578125" style="27" customWidth="1"/>
    <col min="1303" max="1303" width="52.7109375" style="27" customWidth="1"/>
    <col min="1304" max="1304" width="7" style="27" bestFit="1" customWidth="1"/>
    <col min="1305" max="1305" width="0.7109375" style="27"/>
    <col min="1306" max="1306" width="10.7109375" style="27" customWidth="1"/>
    <col min="1307" max="1487" width="0.7109375" style="27"/>
    <col min="1488" max="1488" width="1.7109375" style="27" customWidth="1"/>
    <col min="1489" max="1489" width="2" style="27" customWidth="1"/>
    <col min="1490" max="1490" width="38.85546875" style="27" customWidth="1"/>
    <col min="1491" max="1491" width="8.42578125" style="27" bestFit="1" customWidth="1"/>
    <col min="1492" max="1492" width="0.7109375" style="27"/>
    <col min="1493" max="1493" width="12.28515625" style="27" customWidth="1"/>
    <col min="1494" max="1494" width="0.7109375" style="27"/>
    <col min="1495" max="1495" width="12.28515625" style="27" customWidth="1"/>
    <col min="1496" max="1496" width="0.7109375" style="27"/>
    <col min="1497" max="1497" width="12.28515625" style="27" customWidth="1"/>
    <col min="1498" max="1498" width="0.7109375" style="27"/>
    <col min="1499" max="1499" width="12.28515625" style="27" customWidth="1"/>
    <col min="1500" max="1557" width="9.140625" style="27" customWidth="1"/>
    <col min="1558" max="1558" width="1.42578125" style="27" customWidth="1"/>
    <col min="1559" max="1559" width="52.7109375" style="27" customWidth="1"/>
    <col min="1560" max="1560" width="7" style="27" bestFit="1" customWidth="1"/>
    <col min="1561" max="1561" width="0.7109375" style="27"/>
    <col min="1562" max="1562" width="10.7109375" style="27" customWidth="1"/>
    <col min="1563" max="1743" width="0.7109375" style="27"/>
    <col min="1744" max="1744" width="1.7109375" style="27" customWidth="1"/>
    <col min="1745" max="1745" width="2" style="27" customWidth="1"/>
    <col min="1746" max="1746" width="38.85546875" style="27" customWidth="1"/>
    <col min="1747" max="1747" width="8.42578125" style="27" bestFit="1" customWidth="1"/>
    <col min="1748" max="1748" width="0.7109375" style="27"/>
    <col min="1749" max="1749" width="12.28515625" style="27" customWidth="1"/>
    <col min="1750" max="1750" width="0.7109375" style="27"/>
    <col min="1751" max="1751" width="12.28515625" style="27" customWidth="1"/>
    <col min="1752" max="1752" width="0.7109375" style="27"/>
    <col min="1753" max="1753" width="12.28515625" style="27" customWidth="1"/>
    <col min="1754" max="1754" width="0.7109375" style="27"/>
    <col min="1755" max="1755" width="12.28515625" style="27" customWidth="1"/>
    <col min="1756" max="1813" width="9.140625" style="27" customWidth="1"/>
    <col min="1814" max="1814" width="1.42578125" style="27" customWidth="1"/>
    <col min="1815" max="1815" width="52.7109375" style="27" customWidth="1"/>
    <col min="1816" max="1816" width="7" style="27" bestFit="1" customWidth="1"/>
    <col min="1817" max="1817" width="0.7109375" style="27"/>
    <col min="1818" max="1818" width="10.7109375" style="27" customWidth="1"/>
    <col min="1819" max="1999" width="0.7109375" style="27"/>
    <col min="2000" max="2000" width="1.7109375" style="27" customWidth="1"/>
    <col min="2001" max="2001" width="2" style="27" customWidth="1"/>
    <col min="2002" max="2002" width="38.85546875" style="27" customWidth="1"/>
    <col min="2003" max="2003" width="8.42578125" style="27" bestFit="1" customWidth="1"/>
    <col min="2004" max="2004" width="0.7109375" style="27"/>
    <col min="2005" max="2005" width="12.28515625" style="27" customWidth="1"/>
    <col min="2006" max="2006" width="0.7109375" style="27"/>
    <col min="2007" max="2007" width="12.28515625" style="27" customWidth="1"/>
    <col min="2008" max="2008" width="0.7109375" style="27"/>
    <col min="2009" max="2009" width="12.28515625" style="27" customWidth="1"/>
    <col min="2010" max="2010" width="0.7109375" style="27"/>
    <col min="2011" max="2011" width="12.28515625" style="27" customWidth="1"/>
    <col min="2012" max="2069" width="9.140625" style="27" customWidth="1"/>
    <col min="2070" max="2070" width="1.42578125" style="27" customWidth="1"/>
    <col min="2071" max="2071" width="52.7109375" style="27" customWidth="1"/>
    <col min="2072" max="2072" width="7" style="27" bestFit="1" customWidth="1"/>
    <col min="2073" max="2073" width="0.7109375" style="27"/>
    <col min="2074" max="2074" width="10.7109375" style="27" customWidth="1"/>
    <col min="2075" max="2255" width="0.7109375" style="27"/>
    <col min="2256" max="2256" width="1.7109375" style="27" customWidth="1"/>
    <col min="2257" max="2257" width="2" style="27" customWidth="1"/>
    <col min="2258" max="2258" width="38.85546875" style="27" customWidth="1"/>
    <col min="2259" max="2259" width="8.42578125" style="27" bestFit="1" customWidth="1"/>
    <col min="2260" max="2260" width="0.7109375" style="27"/>
    <col min="2261" max="2261" width="12.28515625" style="27" customWidth="1"/>
    <col min="2262" max="2262" width="0.7109375" style="27"/>
    <col min="2263" max="2263" width="12.28515625" style="27" customWidth="1"/>
    <col min="2264" max="2264" width="0.7109375" style="27"/>
    <col min="2265" max="2265" width="12.28515625" style="27" customWidth="1"/>
    <col min="2266" max="2266" width="0.7109375" style="27"/>
    <col min="2267" max="2267" width="12.28515625" style="27" customWidth="1"/>
    <col min="2268" max="2325" width="9.140625" style="27" customWidth="1"/>
    <col min="2326" max="2326" width="1.42578125" style="27" customWidth="1"/>
    <col min="2327" max="2327" width="52.7109375" style="27" customWidth="1"/>
    <col min="2328" max="2328" width="7" style="27" bestFit="1" customWidth="1"/>
    <col min="2329" max="2329" width="0.7109375" style="27"/>
    <col min="2330" max="2330" width="10.7109375" style="27" customWidth="1"/>
    <col min="2331" max="2511" width="0.7109375" style="27"/>
    <col min="2512" max="2512" width="1.7109375" style="27" customWidth="1"/>
    <col min="2513" max="2513" width="2" style="27" customWidth="1"/>
    <col min="2514" max="2514" width="38.85546875" style="27" customWidth="1"/>
    <col min="2515" max="2515" width="8.42578125" style="27" bestFit="1" customWidth="1"/>
    <col min="2516" max="2516" width="0.7109375" style="27"/>
    <col min="2517" max="2517" width="12.28515625" style="27" customWidth="1"/>
    <col min="2518" max="2518" width="0.7109375" style="27"/>
    <col min="2519" max="2519" width="12.28515625" style="27" customWidth="1"/>
    <col min="2520" max="2520" width="0.7109375" style="27"/>
    <col min="2521" max="2521" width="12.28515625" style="27" customWidth="1"/>
    <col min="2522" max="2522" width="0.7109375" style="27"/>
    <col min="2523" max="2523" width="12.28515625" style="27" customWidth="1"/>
    <col min="2524" max="2581" width="9.140625" style="27" customWidth="1"/>
    <col min="2582" max="2582" width="1.42578125" style="27" customWidth="1"/>
    <col min="2583" max="2583" width="52.7109375" style="27" customWidth="1"/>
    <col min="2584" max="2584" width="7" style="27" bestFit="1" customWidth="1"/>
    <col min="2585" max="2585" width="0.7109375" style="27"/>
    <col min="2586" max="2586" width="10.7109375" style="27" customWidth="1"/>
    <col min="2587" max="2767" width="0.7109375" style="27"/>
    <col min="2768" max="2768" width="1.7109375" style="27" customWidth="1"/>
    <col min="2769" max="2769" width="2" style="27" customWidth="1"/>
    <col min="2770" max="2770" width="38.85546875" style="27" customWidth="1"/>
    <col min="2771" max="2771" width="8.42578125" style="27" bestFit="1" customWidth="1"/>
    <col min="2772" max="2772" width="0.7109375" style="27"/>
    <col min="2773" max="2773" width="12.28515625" style="27" customWidth="1"/>
    <col min="2774" max="2774" width="0.7109375" style="27"/>
    <col min="2775" max="2775" width="12.28515625" style="27" customWidth="1"/>
    <col min="2776" max="2776" width="0.7109375" style="27"/>
    <col min="2777" max="2777" width="12.28515625" style="27" customWidth="1"/>
    <col min="2778" max="2778" width="0.7109375" style="27"/>
    <col min="2779" max="2779" width="12.28515625" style="27" customWidth="1"/>
    <col min="2780" max="2837" width="9.140625" style="27" customWidth="1"/>
    <col min="2838" max="2838" width="1.42578125" style="27" customWidth="1"/>
    <col min="2839" max="2839" width="52.7109375" style="27" customWidth="1"/>
    <col min="2840" max="2840" width="7" style="27" bestFit="1" customWidth="1"/>
    <col min="2841" max="2841" width="0.7109375" style="27"/>
    <col min="2842" max="2842" width="10.7109375" style="27" customWidth="1"/>
    <col min="2843" max="3023" width="0.7109375" style="27"/>
    <col min="3024" max="3024" width="1.7109375" style="27" customWidth="1"/>
    <col min="3025" max="3025" width="2" style="27" customWidth="1"/>
    <col min="3026" max="3026" width="38.85546875" style="27" customWidth="1"/>
    <col min="3027" max="3027" width="8.42578125" style="27" bestFit="1" customWidth="1"/>
    <col min="3028" max="3028" width="0.7109375" style="27"/>
    <col min="3029" max="3029" width="12.28515625" style="27" customWidth="1"/>
    <col min="3030" max="3030" width="0.7109375" style="27"/>
    <col min="3031" max="3031" width="12.28515625" style="27" customWidth="1"/>
    <col min="3032" max="3032" width="0.7109375" style="27"/>
    <col min="3033" max="3033" width="12.28515625" style="27" customWidth="1"/>
    <col min="3034" max="3034" width="0.7109375" style="27"/>
    <col min="3035" max="3035" width="12.28515625" style="27" customWidth="1"/>
    <col min="3036" max="3093" width="9.140625" style="27" customWidth="1"/>
    <col min="3094" max="3094" width="1.42578125" style="27" customWidth="1"/>
    <col min="3095" max="3095" width="52.7109375" style="27" customWidth="1"/>
    <col min="3096" max="3096" width="7" style="27" bestFit="1" customWidth="1"/>
    <col min="3097" max="3097" width="0.7109375" style="27"/>
    <col min="3098" max="3098" width="10.7109375" style="27" customWidth="1"/>
    <col min="3099" max="3279" width="0.7109375" style="27"/>
    <col min="3280" max="3280" width="1.7109375" style="27" customWidth="1"/>
    <col min="3281" max="3281" width="2" style="27" customWidth="1"/>
    <col min="3282" max="3282" width="38.85546875" style="27" customWidth="1"/>
    <col min="3283" max="3283" width="8.42578125" style="27" bestFit="1" customWidth="1"/>
    <col min="3284" max="3284" width="0.7109375" style="27"/>
    <col min="3285" max="3285" width="12.28515625" style="27" customWidth="1"/>
    <col min="3286" max="3286" width="0.7109375" style="27"/>
    <col min="3287" max="3287" width="12.28515625" style="27" customWidth="1"/>
    <col min="3288" max="3288" width="0.7109375" style="27"/>
    <col min="3289" max="3289" width="12.28515625" style="27" customWidth="1"/>
    <col min="3290" max="3290" width="0.7109375" style="27"/>
    <col min="3291" max="3291" width="12.28515625" style="27" customWidth="1"/>
    <col min="3292" max="3349" width="9.140625" style="27" customWidth="1"/>
    <col min="3350" max="3350" width="1.42578125" style="27" customWidth="1"/>
    <col min="3351" max="3351" width="52.7109375" style="27" customWidth="1"/>
    <col min="3352" max="3352" width="7" style="27" bestFit="1" customWidth="1"/>
    <col min="3353" max="3353" width="0.7109375" style="27"/>
    <col min="3354" max="3354" width="10.7109375" style="27" customWidth="1"/>
    <col min="3355" max="3535" width="0.7109375" style="27"/>
    <col min="3536" max="3536" width="1.7109375" style="27" customWidth="1"/>
    <col min="3537" max="3537" width="2" style="27" customWidth="1"/>
    <col min="3538" max="3538" width="38.85546875" style="27" customWidth="1"/>
    <col min="3539" max="3539" width="8.42578125" style="27" bestFit="1" customWidth="1"/>
    <col min="3540" max="3540" width="0.7109375" style="27"/>
    <col min="3541" max="3541" width="12.28515625" style="27" customWidth="1"/>
    <col min="3542" max="3542" width="0.7109375" style="27"/>
    <col min="3543" max="3543" width="12.28515625" style="27" customWidth="1"/>
    <col min="3544" max="3544" width="0.7109375" style="27"/>
    <col min="3545" max="3545" width="12.28515625" style="27" customWidth="1"/>
    <col min="3546" max="3546" width="0.7109375" style="27"/>
    <col min="3547" max="3547" width="12.28515625" style="27" customWidth="1"/>
    <col min="3548" max="3605" width="9.140625" style="27" customWidth="1"/>
    <col min="3606" max="3606" width="1.42578125" style="27" customWidth="1"/>
    <col min="3607" max="3607" width="52.7109375" style="27" customWidth="1"/>
    <col min="3608" max="3608" width="7" style="27" bestFit="1" customWidth="1"/>
    <col min="3609" max="3609" width="0.7109375" style="27"/>
    <col min="3610" max="3610" width="10.7109375" style="27" customWidth="1"/>
    <col min="3611" max="3791" width="0.7109375" style="27"/>
    <col min="3792" max="3792" width="1.7109375" style="27" customWidth="1"/>
    <col min="3793" max="3793" width="2" style="27" customWidth="1"/>
    <col min="3794" max="3794" width="38.85546875" style="27" customWidth="1"/>
    <col min="3795" max="3795" width="8.42578125" style="27" bestFit="1" customWidth="1"/>
    <col min="3796" max="3796" width="0.7109375" style="27"/>
    <col min="3797" max="3797" width="12.28515625" style="27" customWidth="1"/>
    <col min="3798" max="3798" width="0.7109375" style="27"/>
    <col min="3799" max="3799" width="12.28515625" style="27" customWidth="1"/>
    <col min="3800" max="3800" width="0.7109375" style="27"/>
    <col min="3801" max="3801" width="12.28515625" style="27" customWidth="1"/>
    <col min="3802" max="3802" width="0.7109375" style="27"/>
    <col min="3803" max="3803" width="12.28515625" style="27" customWidth="1"/>
    <col min="3804" max="3861" width="9.140625" style="27" customWidth="1"/>
    <col min="3862" max="3862" width="1.42578125" style="27" customWidth="1"/>
    <col min="3863" max="3863" width="52.7109375" style="27" customWidth="1"/>
    <col min="3864" max="3864" width="7" style="27" bestFit="1" customWidth="1"/>
    <col min="3865" max="3865" width="0.7109375" style="27"/>
    <col min="3866" max="3866" width="10.7109375" style="27" customWidth="1"/>
    <col min="3867" max="4047" width="0.7109375" style="27"/>
    <col min="4048" max="4048" width="1.7109375" style="27" customWidth="1"/>
    <col min="4049" max="4049" width="2" style="27" customWidth="1"/>
    <col min="4050" max="4050" width="38.85546875" style="27" customWidth="1"/>
    <col min="4051" max="4051" width="8.42578125" style="27" bestFit="1" customWidth="1"/>
    <col min="4052" max="4052" width="0.7109375" style="27"/>
    <col min="4053" max="4053" width="12.28515625" style="27" customWidth="1"/>
    <col min="4054" max="4054" width="0.7109375" style="27"/>
    <col min="4055" max="4055" width="12.28515625" style="27" customWidth="1"/>
    <col min="4056" max="4056" width="0.7109375" style="27"/>
    <col min="4057" max="4057" width="12.28515625" style="27" customWidth="1"/>
    <col min="4058" max="4058" width="0.7109375" style="27"/>
    <col min="4059" max="4059" width="12.28515625" style="27" customWidth="1"/>
    <col min="4060" max="4117" width="9.140625" style="27" customWidth="1"/>
    <col min="4118" max="4118" width="1.42578125" style="27" customWidth="1"/>
    <col min="4119" max="4119" width="52.7109375" style="27" customWidth="1"/>
    <col min="4120" max="4120" width="7" style="27" bestFit="1" customWidth="1"/>
    <col min="4121" max="4121" width="0.7109375" style="27"/>
    <col min="4122" max="4122" width="10.7109375" style="27" customWidth="1"/>
    <col min="4123" max="4303" width="0.7109375" style="27"/>
    <col min="4304" max="4304" width="1.7109375" style="27" customWidth="1"/>
    <col min="4305" max="4305" width="2" style="27" customWidth="1"/>
    <col min="4306" max="4306" width="38.85546875" style="27" customWidth="1"/>
    <col min="4307" max="4307" width="8.42578125" style="27" bestFit="1" customWidth="1"/>
    <col min="4308" max="4308" width="0.7109375" style="27"/>
    <col min="4309" max="4309" width="12.28515625" style="27" customWidth="1"/>
    <col min="4310" max="4310" width="0.7109375" style="27"/>
    <col min="4311" max="4311" width="12.28515625" style="27" customWidth="1"/>
    <col min="4312" max="4312" width="0.7109375" style="27"/>
    <col min="4313" max="4313" width="12.28515625" style="27" customWidth="1"/>
    <col min="4314" max="4314" width="0.7109375" style="27"/>
    <col min="4315" max="4315" width="12.28515625" style="27" customWidth="1"/>
    <col min="4316" max="4373" width="9.140625" style="27" customWidth="1"/>
    <col min="4374" max="4374" width="1.42578125" style="27" customWidth="1"/>
    <col min="4375" max="4375" width="52.7109375" style="27" customWidth="1"/>
    <col min="4376" max="4376" width="7" style="27" bestFit="1" customWidth="1"/>
    <col min="4377" max="4377" width="0.7109375" style="27"/>
    <col min="4378" max="4378" width="10.7109375" style="27" customWidth="1"/>
    <col min="4379" max="4559" width="0.7109375" style="27"/>
    <col min="4560" max="4560" width="1.7109375" style="27" customWidth="1"/>
    <col min="4561" max="4561" width="2" style="27" customWidth="1"/>
    <col min="4562" max="4562" width="38.85546875" style="27" customWidth="1"/>
    <col min="4563" max="4563" width="8.42578125" style="27" bestFit="1" customWidth="1"/>
    <col min="4564" max="4564" width="0.7109375" style="27"/>
    <col min="4565" max="4565" width="12.28515625" style="27" customWidth="1"/>
    <col min="4566" max="4566" width="0.7109375" style="27"/>
    <col min="4567" max="4567" width="12.28515625" style="27" customWidth="1"/>
    <col min="4568" max="4568" width="0.7109375" style="27"/>
    <col min="4569" max="4569" width="12.28515625" style="27" customWidth="1"/>
    <col min="4570" max="4570" width="0.7109375" style="27"/>
    <col min="4571" max="4571" width="12.28515625" style="27" customWidth="1"/>
    <col min="4572" max="4629" width="9.140625" style="27" customWidth="1"/>
    <col min="4630" max="4630" width="1.42578125" style="27" customWidth="1"/>
    <col min="4631" max="4631" width="52.7109375" style="27" customWidth="1"/>
    <col min="4632" max="4632" width="7" style="27" bestFit="1" customWidth="1"/>
    <col min="4633" max="4633" width="0.7109375" style="27"/>
    <col min="4634" max="4634" width="10.7109375" style="27" customWidth="1"/>
    <col min="4635" max="4815" width="0.7109375" style="27"/>
    <col min="4816" max="4816" width="1.7109375" style="27" customWidth="1"/>
    <col min="4817" max="4817" width="2" style="27" customWidth="1"/>
    <col min="4818" max="4818" width="38.85546875" style="27" customWidth="1"/>
    <col min="4819" max="4819" width="8.42578125" style="27" bestFit="1" customWidth="1"/>
    <col min="4820" max="4820" width="0.7109375" style="27"/>
    <col min="4821" max="4821" width="12.28515625" style="27" customWidth="1"/>
    <col min="4822" max="4822" width="0.7109375" style="27"/>
    <col min="4823" max="4823" width="12.28515625" style="27" customWidth="1"/>
    <col min="4824" max="4824" width="0.7109375" style="27"/>
    <col min="4825" max="4825" width="12.28515625" style="27" customWidth="1"/>
    <col min="4826" max="4826" width="0.7109375" style="27"/>
    <col min="4827" max="4827" width="12.28515625" style="27" customWidth="1"/>
    <col min="4828" max="4885" width="9.140625" style="27" customWidth="1"/>
    <col min="4886" max="4886" width="1.42578125" style="27" customWidth="1"/>
    <col min="4887" max="4887" width="52.7109375" style="27" customWidth="1"/>
    <col min="4888" max="4888" width="7" style="27" bestFit="1" customWidth="1"/>
    <col min="4889" max="4889" width="0.7109375" style="27"/>
    <col min="4890" max="4890" width="10.7109375" style="27" customWidth="1"/>
    <col min="4891" max="5071" width="0.7109375" style="27"/>
    <col min="5072" max="5072" width="1.7109375" style="27" customWidth="1"/>
    <col min="5073" max="5073" width="2" style="27" customWidth="1"/>
    <col min="5074" max="5074" width="38.85546875" style="27" customWidth="1"/>
    <col min="5075" max="5075" width="8.42578125" style="27" bestFit="1" customWidth="1"/>
    <col min="5076" max="5076" width="0.7109375" style="27"/>
    <col min="5077" max="5077" width="12.28515625" style="27" customWidth="1"/>
    <col min="5078" max="5078" width="0.7109375" style="27"/>
    <col min="5079" max="5079" width="12.28515625" style="27" customWidth="1"/>
    <col min="5080" max="5080" width="0.7109375" style="27"/>
    <col min="5081" max="5081" width="12.28515625" style="27" customWidth="1"/>
    <col min="5082" max="5082" width="0.7109375" style="27"/>
    <col min="5083" max="5083" width="12.28515625" style="27" customWidth="1"/>
    <col min="5084" max="5141" width="9.140625" style="27" customWidth="1"/>
    <col min="5142" max="5142" width="1.42578125" style="27" customWidth="1"/>
    <col min="5143" max="5143" width="52.7109375" style="27" customWidth="1"/>
    <col min="5144" max="5144" width="7" style="27" bestFit="1" customWidth="1"/>
    <col min="5145" max="5145" width="0.7109375" style="27"/>
    <col min="5146" max="5146" width="10.7109375" style="27" customWidth="1"/>
    <col min="5147" max="5327" width="0.7109375" style="27"/>
    <col min="5328" max="5328" width="1.7109375" style="27" customWidth="1"/>
    <col min="5329" max="5329" width="2" style="27" customWidth="1"/>
    <col min="5330" max="5330" width="38.85546875" style="27" customWidth="1"/>
    <col min="5331" max="5331" width="8.42578125" style="27" bestFit="1" customWidth="1"/>
    <col min="5332" max="5332" width="0.7109375" style="27"/>
    <col min="5333" max="5333" width="12.28515625" style="27" customWidth="1"/>
    <col min="5334" max="5334" width="0.7109375" style="27"/>
    <col min="5335" max="5335" width="12.28515625" style="27" customWidth="1"/>
    <col min="5336" max="5336" width="0.7109375" style="27"/>
    <col min="5337" max="5337" width="12.28515625" style="27" customWidth="1"/>
    <col min="5338" max="5338" width="0.7109375" style="27"/>
    <col min="5339" max="5339" width="12.28515625" style="27" customWidth="1"/>
    <col min="5340" max="5397" width="9.140625" style="27" customWidth="1"/>
    <col min="5398" max="5398" width="1.42578125" style="27" customWidth="1"/>
    <col min="5399" max="5399" width="52.7109375" style="27" customWidth="1"/>
    <col min="5400" max="5400" width="7" style="27" bestFit="1" customWidth="1"/>
    <col min="5401" max="5401" width="0.7109375" style="27"/>
    <col min="5402" max="5402" width="10.7109375" style="27" customWidth="1"/>
    <col min="5403" max="5583" width="0.7109375" style="27"/>
    <col min="5584" max="5584" width="1.7109375" style="27" customWidth="1"/>
    <col min="5585" max="5585" width="2" style="27" customWidth="1"/>
    <col min="5586" max="5586" width="38.85546875" style="27" customWidth="1"/>
    <col min="5587" max="5587" width="8.42578125" style="27" bestFit="1" customWidth="1"/>
    <col min="5588" max="5588" width="0.7109375" style="27"/>
    <col min="5589" max="5589" width="12.28515625" style="27" customWidth="1"/>
    <col min="5590" max="5590" width="0.7109375" style="27"/>
    <col min="5591" max="5591" width="12.28515625" style="27" customWidth="1"/>
    <col min="5592" max="5592" width="0.7109375" style="27"/>
    <col min="5593" max="5593" width="12.28515625" style="27" customWidth="1"/>
    <col min="5594" max="5594" width="0.7109375" style="27"/>
    <col min="5595" max="5595" width="12.28515625" style="27" customWidth="1"/>
    <col min="5596" max="5653" width="9.140625" style="27" customWidth="1"/>
    <col min="5654" max="5654" width="1.42578125" style="27" customWidth="1"/>
    <col min="5655" max="5655" width="52.7109375" style="27" customWidth="1"/>
    <col min="5656" max="5656" width="7" style="27" bestFit="1" customWidth="1"/>
    <col min="5657" max="5657" width="0.7109375" style="27"/>
    <col min="5658" max="5658" width="10.7109375" style="27" customWidth="1"/>
    <col min="5659" max="5839" width="0.7109375" style="27"/>
    <col min="5840" max="5840" width="1.7109375" style="27" customWidth="1"/>
    <col min="5841" max="5841" width="2" style="27" customWidth="1"/>
    <col min="5842" max="5842" width="38.85546875" style="27" customWidth="1"/>
    <col min="5843" max="5843" width="8.42578125" style="27" bestFit="1" customWidth="1"/>
    <col min="5844" max="5844" width="0.7109375" style="27"/>
    <col min="5845" max="5845" width="12.28515625" style="27" customWidth="1"/>
    <col min="5846" max="5846" width="0.7109375" style="27"/>
    <col min="5847" max="5847" width="12.28515625" style="27" customWidth="1"/>
    <col min="5848" max="5848" width="0.7109375" style="27"/>
    <col min="5849" max="5849" width="12.28515625" style="27" customWidth="1"/>
    <col min="5850" max="5850" width="0.7109375" style="27"/>
    <col min="5851" max="5851" width="12.28515625" style="27" customWidth="1"/>
    <col min="5852" max="5909" width="9.140625" style="27" customWidth="1"/>
    <col min="5910" max="5910" width="1.42578125" style="27" customWidth="1"/>
    <col min="5911" max="5911" width="52.7109375" style="27" customWidth="1"/>
    <col min="5912" max="5912" width="7" style="27" bestFit="1" customWidth="1"/>
    <col min="5913" max="5913" width="0.7109375" style="27"/>
    <col min="5914" max="5914" width="10.7109375" style="27" customWidth="1"/>
    <col min="5915" max="6095" width="0.7109375" style="27"/>
    <col min="6096" max="6096" width="1.7109375" style="27" customWidth="1"/>
    <col min="6097" max="6097" width="2" style="27" customWidth="1"/>
    <col min="6098" max="6098" width="38.85546875" style="27" customWidth="1"/>
    <col min="6099" max="6099" width="8.42578125" style="27" bestFit="1" customWidth="1"/>
    <col min="6100" max="6100" width="0.7109375" style="27"/>
    <col min="6101" max="6101" width="12.28515625" style="27" customWidth="1"/>
    <col min="6102" max="6102" width="0.7109375" style="27"/>
    <col min="6103" max="6103" width="12.28515625" style="27" customWidth="1"/>
    <col min="6104" max="6104" width="0.7109375" style="27"/>
    <col min="6105" max="6105" width="12.28515625" style="27" customWidth="1"/>
    <col min="6106" max="6106" width="0.7109375" style="27"/>
    <col min="6107" max="6107" width="12.28515625" style="27" customWidth="1"/>
    <col min="6108" max="6165" width="9.140625" style="27" customWidth="1"/>
    <col min="6166" max="6166" width="1.42578125" style="27" customWidth="1"/>
    <col min="6167" max="6167" width="52.7109375" style="27" customWidth="1"/>
    <col min="6168" max="6168" width="7" style="27" bestFit="1" customWidth="1"/>
    <col min="6169" max="6169" width="0.7109375" style="27"/>
    <col min="6170" max="6170" width="10.7109375" style="27" customWidth="1"/>
    <col min="6171" max="6351" width="0.7109375" style="27"/>
    <col min="6352" max="6352" width="1.7109375" style="27" customWidth="1"/>
    <col min="6353" max="6353" width="2" style="27" customWidth="1"/>
    <col min="6354" max="6354" width="38.85546875" style="27" customWidth="1"/>
    <col min="6355" max="6355" width="8.42578125" style="27" bestFit="1" customWidth="1"/>
    <col min="6356" max="6356" width="0.7109375" style="27"/>
    <col min="6357" max="6357" width="12.28515625" style="27" customWidth="1"/>
    <col min="6358" max="6358" width="0.7109375" style="27"/>
    <col min="6359" max="6359" width="12.28515625" style="27" customWidth="1"/>
    <col min="6360" max="6360" width="0.7109375" style="27"/>
    <col min="6361" max="6361" width="12.28515625" style="27" customWidth="1"/>
    <col min="6362" max="6362" width="0.7109375" style="27"/>
    <col min="6363" max="6363" width="12.28515625" style="27" customWidth="1"/>
    <col min="6364" max="6421" width="9.140625" style="27" customWidth="1"/>
    <col min="6422" max="6422" width="1.42578125" style="27" customWidth="1"/>
    <col min="6423" max="6423" width="52.7109375" style="27" customWidth="1"/>
    <col min="6424" max="6424" width="7" style="27" bestFit="1" customWidth="1"/>
    <col min="6425" max="6425" width="0.7109375" style="27"/>
    <col min="6426" max="6426" width="10.7109375" style="27" customWidth="1"/>
    <col min="6427" max="6607" width="0.7109375" style="27"/>
    <col min="6608" max="6608" width="1.7109375" style="27" customWidth="1"/>
    <col min="6609" max="6609" width="2" style="27" customWidth="1"/>
    <col min="6610" max="6610" width="38.85546875" style="27" customWidth="1"/>
    <col min="6611" max="6611" width="8.42578125" style="27" bestFit="1" customWidth="1"/>
    <col min="6612" max="6612" width="0.7109375" style="27"/>
    <col min="6613" max="6613" width="12.28515625" style="27" customWidth="1"/>
    <col min="6614" max="6614" width="0.7109375" style="27"/>
    <col min="6615" max="6615" width="12.28515625" style="27" customWidth="1"/>
    <col min="6616" max="6616" width="0.7109375" style="27"/>
    <col min="6617" max="6617" width="12.28515625" style="27" customWidth="1"/>
    <col min="6618" max="6618" width="0.7109375" style="27"/>
    <col min="6619" max="6619" width="12.28515625" style="27" customWidth="1"/>
    <col min="6620" max="6677" width="9.140625" style="27" customWidth="1"/>
    <col min="6678" max="6678" width="1.42578125" style="27" customWidth="1"/>
    <col min="6679" max="6679" width="52.7109375" style="27" customWidth="1"/>
    <col min="6680" max="6680" width="7" style="27" bestFit="1" customWidth="1"/>
    <col min="6681" max="6681" width="0.7109375" style="27"/>
    <col min="6682" max="6682" width="10.7109375" style="27" customWidth="1"/>
    <col min="6683" max="6863" width="0.7109375" style="27"/>
    <col min="6864" max="6864" width="1.7109375" style="27" customWidth="1"/>
    <col min="6865" max="6865" width="2" style="27" customWidth="1"/>
    <col min="6866" max="6866" width="38.85546875" style="27" customWidth="1"/>
    <col min="6867" max="6867" width="8.42578125" style="27" bestFit="1" customWidth="1"/>
    <col min="6868" max="6868" width="0.7109375" style="27"/>
    <col min="6869" max="6869" width="12.28515625" style="27" customWidth="1"/>
    <col min="6870" max="6870" width="0.7109375" style="27"/>
    <col min="6871" max="6871" width="12.28515625" style="27" customWidth="1"/>
    <col min="6872" max="6872" width="0.7109375" style="27"/>
    <col min="6873" max="6873" width="12.28515625" style="27" customWidth="1"/>
    <col min="6874" max="6874" width="0.7109375" style="27"/>
    <col min="6875" max="6875" width="12.28515625" style="27" customWidth="1"/>
    <col min="6876" max="6933" width="9.140625" style="27" customWidth="1"/>
    <col min="6934" max="6934" width="1.42578125" style="27" customWidth="1"/>
    <col min="6935" max="6935" width="52.7109375" style="27" customWidth="1"/>
    <col min="6936" max="6936" width="7" style="27" bestFit="1" customWidth="1"/>
    <col min="6937" max="6937" width="0.7109375" style="27"/>
    <col min="6938" max="6938" width="10.7109375" style="27" customWidth="1"/>
    <col min="6939" max="7119" width="0.7109375" style="27"/>
    <col min="7120" max="7120" width="1.7109375" style="27" customWidth="1"/>
    <col min="7121" max="7121" width="2" style="27" customWidth="1"/>
    <col min="7122" max="7122" width="38.85546875" style="27" customWidth="1"/>
    <col min="7123" max="7123" width="8.42578125" style="27" bestFit="1" customWidth="1"/>
    <col min="7124" max="7124" width="0.7109375" style="27"/>
    <col min="7125" max="7125" width="12.28515625" style="27" customWidth="1"/>
    <col min="7126" max="7126" width="0.7109375" style="27"/>
    <col min="7127" max="7127" width="12.28515625" style="27" customWidth="1"/>
    <col min="7128" max="7128" width="0.7109375" style="27"/>
    <col min="7129" max="7129" width="12.28515625" style="27" customWidth="1"/>
    <col min="7130" max="7130" width="0.7109375" style="27"/>
    <col min="7131" max="7131" width="12.28515625" style="27" customWidth="1"/>
    <col min="7132" max="7189" width="9.140625" style="27" customWidth="1"/>
    <col min="7190" max="7190" width="1.42578125" style="27" customWidth="1"/>
    <col min="7191" max="7191" width="52.7109375" style="27" customWidth="1"/>
    <col min="7192" max="7192" width="7" style="27" bestFit="1" customWidth="1"/>
    <col min="7193" max="7193" width="0.7109375" style="27"/>
    <col min="7194" max="7194" width="10.7109375" style="27" customWidth="1"/>
    <col min="7195" max="7375" width="0.7109375" style="27"/>
    <col min="7376" max="7376" width="1.7109375" style="27" customWidth="1"/>
    <col min="7377" max="7377" width="2" style="27" customWidth="1"/>
    <col min="7378" max="7378" width="38.85546875" style="27" customWidth="1"/>
    <col min="7379" max="7379" width="8.42578125" style="27" bestFit="1" customWidth="1"/>
    <col min="7380" max="7380" width="0.7109375" style="27"/>
    <col min="7381" max="7381" width="12.28515625" style="27" customWidth="1"/>
    <col min="7382" max="7382" width="0.7109375" style="27"/>
    <col min="7383" max="7383" width="12.28515625" style="27" customWidth="1"/>
    <col min="7384" max="7384" width="0.7109375" style="27"/>
    <col min="7385" max="7385" width="12.28515625" style="27" customWidth="1"/>
    <col min="7386" max="7386" width="0.7109375" style="27"/>
    <col min="7387" max="7387" width="12.28515625" style="27" customWidth="1"/>
    <col min="7388" max="7445" width="9.140625" style="27" customWidth="1"/>
    <col min="7446" max="7446" width="1.42578125" style="27" customWidth="1"/>
    <col min="7447" max="7447" width="52.7109375" style="27" customWidth="1"/>
    <col min="7448" max="7448" width="7" style="27" bestFit="1" customWidth="1"/>
    <col min="7449" max="7449" width="0.7109375" style="27"/>
    <col min="7450" max="7450" width="10.7109375" style="27" customWidth="1"/>
    <col min="7451" max="7631" width="0.7109375" style="27"/>
    <col min="7632" max="7632" width="1.7109375" style="27" customWidth="1"/>
    <col min="7633" max="7633" width="2" style="27" customWidth="1"/>
    <col min="7634" max="7634" width="38.85546875" style="27" customWidth="1"/>
    <col min="7635" max="7635" width="8.42578125" style="27" bestFit="1" customWidth="1"/>
    <col min="7636" max="7636" width="0.7109375" style="27"/>
    <col min="7637" max="7637" width="12.28515625" style="27" customWidth="1"/>
    <col min="7638" max="7638" width="0.7109375" style="27"/>
    <col min="7639" max="7639" width="12.28515625" style="27" customWidth="1"/>
    <col min="7640" max="7640" width="0.7109375" style="27"/>
    <col min="7641" max="7641" width="12.28515625" style="27" customWidth="1"/>
    <col min="7642" max="7642" width="0.7109375" style="27"/>
    <col min="7643" max="7643" width="12.28515625" style="27" customWidth="1"/>
    <col min="7644" max="7701" width="9.140625" style="27" customWidth="1"/>
    <col min="7702" max="7702" width="1.42578125" style="27" customWidth="1"/>
    <col min="7703" max="7703" width="52.7109375" style="27" customWidth="1"/>
    <col min="7704" max="7704" width="7" style="27" bestFit="1" customWidth="1"/>
    <col min="7705" max="7705" width="0.7109375" style="27"/>
    <col min="7706" max="7706" width="10.7109375" style="27" customWidth="1"/>
    <col min="7707" max="7887" width="0.7109375" style="27"/>
    <col min="7888" max="7888" width="1.7109375" style="27" customWidth="1"/>
    <col min="7889" max="7889" width="2" style="27" customWidth="1"/>
    <col min="7890" max="7890" width="38.85546875" style="27" customWidth="1"/>
    <col min="7891" max="7891" width="8.42578125" style="27" bestFit="1" customWidth="1"/>
    <col min="7892" max="7892" width="0.7109375" style="27"/>
    <col min="7893" max="7893" width="12.28515625" style="27" customWidth="1"/>
    <col min="7894" max="7894" width="0.7109375" style="27"/>
    <col min="7895" max="7895" width="12.28515625" style="27" customWidth="1"/>
    <col min="7896" max="7896" width="0.7109375" style="27"/>
    <col min="7897" max="7897" width="12.28515625" style="27" customWidth="1"/>
    <col min="7898" max="7898" width="0.7109375" style="27"/>
    <col min="7899" max="7899" width="12.28515625" style="27" customWidth="1"/>
    <col min="7900" max="7957" width="9.140625" style="27" customWidth="1"/>
    <col min="7958" max="7958" width="1.42578125" style="27" customWidth="1"/>
    <col min="7959" max="7959" width="52.7109375" style="27" customWidth="1"/>
    <col min="7960" max="7960" width="7" style="27" bestFit="1" customWidth="1"/>
    <col min="7961" max="7961" width="0.7109375" style="27"/>
    <col min="7962" max="7962" width="10.7109375" style="27" customWidth="1"/>
    <col min="7963" max="8143" width="0.7109375" style="27"/>
    <col min="8144" max="8144" width="1.7109375" style="27" customWidth="1"/>
    <col min="8145" max="8145" width="2" style="27" customWidth="1"/>
    <col min="8146" max="8146" width="38.85546875" style="27" customWidth="1"/>
    <col min="8147" max="8147" width="8.42578125" style="27" bestFit="1" customWidth="1"/>
    <col min="8148" max="8148" width="0.7109375" style="27"/>
    <col min="8149" max="8149" width="12.28515625" style="27" customWidth="1"/>
    <col min="8150" max="8150" width="0.7109375" style="27"/>
    <col min="8151" max="8151" width="12.28515625" style="27" customWidth="1"/>
    <col min="8152" max="8152" width="0.7109375" style="27"/>
    <col min="8153" max="8153" width="12.28515625" style="27" customWidth="1"/>
    <col min="8154" max="8154" width="0.7109375" style="27"/>
    <col min="8155" max="8155" width="12.28515625" style="27" customWidth="1"/>
    <col min="8156" max="8213" width="9.140625" style="27" customWidth="1"/>
    <col min="8214" max="8214" width="1.42578125" style="27" customWidth="1"/>
    <col min="8215" max="8215" width="52.7109375" style="27" customWidth="1"/>
    <col min="8216" max="8216" width="7" style="27" bestFit="1" customWidth="1"/>
    <col min="8217" max="8217" width="0.7109375" style="27"/>
    <col min="8218" max="8218" width="10.7109375" style="27" customWidth="1"/>
    <col min="8219" max="8399" width="0.7109375" style="27"/>
    <col min="8400" max="8400" width="1.7109375" style="27" customWidth="1"/>
    <col min="8401" max="8401" width="2" style="27" customWidth="1"/>
    <col min="8402" max="8402" width="38.85546875" style="27" customWidth="1"/>
    <col min="8403" max="8403" width="8.42578125" style="27" bestFit="1" customWidth="1"/>
    <col min="8404" max="8404" width="0.7109375" style="27"/>
    <col min="8405" max="8405" width="12.28515625" style="27" customWidth="1"/>
    <col min="8406" max="8406" width="0.7109375" style="27"/>
    <col min="8407" max="8407" width="12.28515625" style="27" customWidth="1"/>
    <col min="8408" max="8408" width="0.7109375" style="27"/>
    <col min="8409" max="8409" width="12.28515625" style="27" customWidth="1"/>
    <col min="8410" max="8410" width="0.7109375" style="27"/>
    <col min="8411" max="8411" width="12.28515625" style="27" customWidth="1"/>
    <col min="8412" max="8469" width="9.140625" style="27" customWidth="1"/>
    <col min="8470" max="8470" width="1.42578125" style="27" customWidth="1"/>
    <col min="8471" max="8471" width="52.7109375" style="27" customWidth="1"/>
    <col min="8472" max="8472" width="7" style="27" bestFit="1" customWidth="1"/>
    <col min="8473" max="8473" width="0.7109375" style="27"/>
    <col min="8474" max="8474" width="10.7109375" style="27" customWidth="1"/>
    <col min="8475" max="8655" width="0.7109375" style="27"/>
    <col min="8656" max="8656" width="1.7109375" style="27" customWidth="1"/>
    <col min="8657" max="8657" width="2" style="27" customWidth="1"/>
    <col min="8658" max="8658" width="38.85546875" style="27" customWidth="1"/>
    <col min="8659" max="8659" width="8.42578125" style="27" bestFit="1" customWidth="1"/>
    <col min="8660" max="8660" width="0.7109375" style="27"/>
    <col min="8661" max="8661" width="12.28515625" style="27" customWidth="1"/>
    <col min="8662" max="8662" width="0.7109375" style="27"/>
    <col min="8663" max="8663" width="12.28515625" style="27" customWidth="1"/>
    <col min="8664" max="8664" width="0.7109375" style="27"/>
    <col min="8665" max="8665" width="12.28515625" style="27" customWidth="1"/>
    <col min="8666" max="8666" width="0.7109375" style="27"/>
    <col min="8667" max="8667" width="12.28515625" style="27" customWidth="1"/>
    <col min="8668" max="8725" width="9.140625" style="27" customWidth="1"/>
    <col min="8726" max="8726" width="1.42578125" style="27" customWidth="1"/>
    <col min="8727" max="8727" width="52.7109375" style="27" customWidth="1"/>
    <col min="8728" max="8728" width="7" style="27" bestFit="1" customWidth="1"/>
    <col min="8729" max="8729" width="0.7109375" style="27"/>
    <col min="8730" max="8730" width="10.7109375" style="27" customWidth="1"/>
    <col min="8731" max="8911" width="0.7109375" style="27"/>
    <col min="8912" max="8912" width="1.7109375" style="27" customWidth="1"/>
    <col min="8913" max="8913" width="2" style="27" customWidth="1"/>
    <col min="8914" max="8914" width="38.85546875" style="27" customWidth="1"/>
    <col min="8915" max="8915" width="8.42578125" style="27" bestFit="1" customWidth="1"/>
    <col min="8916" max="8916" width="0.7109375" style="27"/>
    <col min="8917" max="8917" width="12.28515625" style="27" customWidth="1"/>
    <col min="8918" max="8918" width="0.7109375" style="27"/>
    <col min="8919" max="8919" width="12.28515625" style="27" customWidth="1"/>
    <col min="8920" max="8920" width="0.7109375" style="27"/>
    <col min="8921" max="8921" width="12.28515625" style="27" customWidth="1"/>
    <col min="8922" max="8922" width="0.7109375" style="27"/>
    <col min="8923" max="8923" width="12.28515625" style="27" customWidth="1"/>
    <col min="8924" max="8981" width="9.140625" style="27" customWidth="1"/>
    <col min="8982" max="8982" width="1.42578125" style="27" customWidth="1"/>
    <col min="8983" max="8983" width="52.7109375" style="27" customWidth="1"/>
    <col min="8984" max="8984" width="7" style="27" bestFit="1" customWidth="1"/>
    <col min="8985" max="8985" width="0.7109375" style="27"/>
    <col min="8986" max="8986" width="10.7109375" style="27" customWidth="1"/>
    <col min="8987" max="9167" width="0.7109375" style="27"/>
    <col min="9168" max="9168" width="1.7109375" style="27" customWidth="1"/>
    <col min="9169" max="9169" width="2" style="27" customWidth="1"/>
    <col min="9170" max="9170" width="38.85546875" style="27" customWidth="1"/>
    <col min="9171" max="9171" width="8.42578125" style="27" bestFit="1" customWidth="1"/>
    <col min="9172" max="9172" width="0.7109375" style="27"/>
    <col min="9173" max="9173" width="12.28515625" style="27" customWidth="1"/>
    <col min="9174" max="9174" width="0.7109375" style="27"/>
    <col min="9175" max="9175" width="12.28515625" style="27" customWidth="1"/>
    <col min="9176" max="9176" width="0.7109375" style="27"/>
    <col min="9177" max="9177" width="12.28515625" style="27" customWidth="1"/>
    <col min="9178" max="9178" width="0.7109375" style="27"/>
    <col min="9179" max="9179" width="12.28515625" style="27" customWidth="1"/>
    <col min="9180" max="9237" width="9.140625" style="27" customWidth="1"/>
    <col min="9238" max="9238" width="1.42578125" style="27" customWidth="1"/>
    <col min="9239" max="9239" width="52.7109375" style="27" customWidth="1"/>
    <col min="9240" max="9240" width="7" style="27" bestFit="1" customWidth="1"/>
    <col min="9241" max="9241" width="0.7109375" style="27"/>
    <col min="9242" max="9242" width="10.7109375" style="27" customWidth="1"/>
    <col min="9243" max="9423" width="0.7109375" style="27"/>
    <col min="9424" max="9424" width="1.7109375" style="27" customWidth="1"/>
    <col min="9425" max="9425" width="2" style="27" customWidth="1"/>
    <col min="9426" max="9426" width="38.85546875" style="27" customWidth="1"/>
    <col min="9427" max="9427" width="8.42578125" style="27" bestFit="1" customWidth="1"/>
    <col min="9428" max="9428" width="0.7109375" style="27"/>
    <col min="9429" max="9429" width="12.28515625" style="27" customWidth="1"/>
    <col min="9430" max="9430" width="0.7109375" style="27"/>
    <col min="9431" max="9431" width="12.28515625" style="27" customWidth="1"/>
    <col min="9432" max="9432" width="0.7109375" style="27"/>
    <col min="9433" max="9433" width="12.28515625" style="27" customWidth="1"/>
    <col min="9434" max="9434" width="0.7109375" style="27"/>
    <col min="9435" max="9435" width="12.28515625" style="27" customWidth="1"/>
    <col min="9436" max="9493" width="9.140625" style="27" customWidth="1"/>
    <col min="9494" max="9494" width="1.42578125" style="27" customWidth="1"/>
    <col min="9495" max="9495" width="52.7109375" style="27" customWidth="1"/>
    <col min="9496" max="9496" width="7" style="27" bestFit="1" customWidth="1"/>
    <col min="9497" max="9497" width="0.7109375" style="27"/>
    <col min="9498" max="9498" width="10.7109375" style="27" customWidth="1"/>
    <col min="9499" max="9679" width="0.7109375" style="27"/>
    <col min="9680" max="9680" width="1.7109375" style="27" customWidth="1"/>
    <col min="9681" max="9681" width="2" style="27" customWidth="1"/>
    <col min="9682" max="9682" width="38.85546875" style="27" customWidth="1"/>
    <col min="9683" max="9683" width="8.42578125" style="27" bestFit="1" customWidth="1"/>
    <col min="9684" max="9684" width="0.7109375" style="27"/>
    <col min="9685" max="9685" width="12.28515625" style="27" customWidth="1"/>
    <col min="9686" max="9686" width="0.7109375" style="27"/>
    <col min="9687" max="9687" width="12.28515625" style="27" customWidth="1"/>
    <col min="9688" max="9688" width="0.7109375" style="27"/>
    <col min="9689" max="9689" width="12.28515625" style="27" customWidth="1"/>
    <col min="9690" max="9690" width="0.7109375" style="27"/>
    <col min="9691" max="9691" width="12.28515625" style="27" customWidth="1"/>
    <col min="9692" max="9749" width="9.140625" style="27" customWidth="1"/>
    <col min="9750" max="9750" width="1.42578125" style="27" customWidth="1"/>
    <col min="9751" max="9751" width="52.7109375" style="27" customWidth="1"/>
    <col min="9752" max="9752" width="7" style="27" bestFit="1" customWidth="1"/>
    <col min="9753" max="9753" width="0.7109375" style="27"/>
    <col min="9754" max="9754" width="10.7109375" style="27" customWidth="1"/>
    <col min="9755" max="9935" width="0.7109375" style="27"/>
    <col min="9936" max="9936" width="1.7109375" style="27" customWidth="1"/>
    <col min="9937" max="9937" width="2" style="27" customWidth="1"/>
    <col min="9938" max="9938" width="38.85546875" style="27" customWidth="1"/>
    <col min="9939" max="9939" width="8.42578125" style="27" bestFit="1" customWidth="1"/>
    <col min="9940" max="9940" width="0.7109375" style="27"/>
    <col min="9941" max="9941" width="12.28515625" style="27" customWidth="1"/>
    <col min="9942" max="9942" width="0.7109375" style="27"/>
    <col min="9943" max="9943" width="12.28515625" style="27" customWidth="1"/>
    <col min="9944" max="9944" width="0.7109375" style="27"/>
    <col min="9945" max="9945" width="12.28515625" style="27" customWidth="1"/>
    <col min="9946" max="9946" width="0.7109375" style="27"/>
    <col min="9947" max="9947" width="12.28515625" style="27" customWidth="1"/>
    <col min="9948" max="10005" width="9.140625" style="27" customWidth="1"/>
    <col min="10006" max="10006" width="1.42578125" style="27" customWidth="1"/>
    <col min="10007" max="10007" width="52.7109375" style="27" customWidth="1"/>
    <col min="10008" max="10008" width="7" style="27" bestFit="1" customWidth="1"/>
    <col min="10009" max="10009" width="0.7109375" style="27"/>
    <col min="10010" max="10010" width="10.7109375" style="27" customWidth="1"/>
    <col min="10011" max="10191" width="0.7109375" style="27"/>
    <col min="10192" max="10192" width="1.7109375" style="27" customWidth="1"/>
    <col min="10193" max="10193" width="2" style="27" customWidth="1"/>
    <col min="10194" max="10194" width="38.85546875" style="27" customWidth="1"/>
    <col min="10195" max="10195" width="8.42578125" style="27" bestFit="1" customWidth="1"/>
    <col min="10196" max="10196" width="0.7109375" style="27"/>
    <col min="10197" max="10197" width="12.28515625" style="27" customWidth="1"/>
    <col min="10198" max="10198" width="0.7109375" style="27"/>
    <col min="10199" max="10199" width="12.28515625" style="27" customWidth="1"/>
    <col min="10200" max="10200" width="0.7109375" style="27"/>
    <col min="10201" max="10201" width="12.28515625" style="27" customWidth="1"/>
    <col min="10202" max="10202" width="0.7109375" style="27"/>
    <col min="10203" max="10203" width="12.28515625" style="27" customWidth="1"/>
    <col min="10204" max="10261" width="9.140625" style="27" customWidth="1"/>
    <col min="10262" max="10262" width="1.42578125" style="27" customWidth="1"/>
    <col min="10263" max="10263" width="52.7109375" style="27" customWidth="1"/>
    <col min="10264" max="10264" width="7" style="27" bestFit="1" customWidth="1"/>
    <col min="10265" max="10265" width="0.7109375" style="27"/>
    <col min="10266" max="10266" width="10.7109375" style="27" customWidth="1"/>
    <col min="10267" max="10447" width="0.7109375" style="27"/>
    <col min="10448" max="10448" width="1.7109375" style="27" customWidth="1"/>
    <col min="10449" max="10449" width="2" style="27" customWidth="1"/>
    <col min="10450" max="10450" width="38.85546875" style="27" customWidth="1"/>
    <col min="10451" max="10451" width="8.42578125" style="27" bestFit="1" customWidth="1"/>
    <col min="10452" max="10452" width="0.7109375" style="27"/>
    <col min="10453" max="10453" width="12.28515625" style="27" customWidth="1"/>
    <col min="10454" max="10454" width="0.7109375" style="27"/>
    <col min="10455" max="10455" width="12.28515625" style="27" customWidth="1"/>
    <col min="10456" max="10456" width="0.7109375" style="27"/>
    <col min="10457" max="10457" width="12.28515625" style="27" customWidth="1"/>
    <col min="10458" max="10458" width="0.7109375" style="27"/>
    <col min="10459" max="10459" width="12.28515625" style="27" customWidth="1"/>
    <col min="10460" max="10517" width="9.140625" style="27" customWidth="1"/>
    <col min="10518" max="10518" width="1.42578125" style="27" customWidth="1"/>
    <col min="10519" max="10519" width="52.7109375" style="27" customWidth="1"/>
    <col min="10520" max="10520" width="7" style="27" bestFit="1" customWidth="1"/>
    <col min="10521" max="10521" width="0.7109375" style="27"/>
    <col min="10522" max="10522" width="10.7109375" style="27" customWidth="1"/>
    <col min="10523" max="10703" width="0.7109375" style="27"/>
    <col min="10704" max="10704" width="1.7109375" style="27" customWidth="1"/>
    <col min="10705" max="10705" width="2" style="27" customWidth="1"/>
    <col min="10706" max="10706" width="38.85546875" style="27" customWidth="1"/>
    <col min="10707" max="10707" width="8.42578125" style="27" bestFit="1" customWidth="1"/>
    <col min="10708" max="10708" width="0.7109375" style="27"/>
    <col min="10709" max="10709" width="12.28515625" style="27" customWidth="1"/>
    <col min="10710" max="10710" width="0.7109375" style="27"/>
    <col min="10711" max="10711" width="12.28515625" style="27" customWidth="1"/>
    <col min="10712" max="10712" width="0.7109375" style="27"/>
    <col min="10713" max="10713" width="12.28515625" style="27" customWidth="1"/>
    <col min="10714" max="10714" width="0.7109375" style="27"/>
    <col min="10715" max="10715" width="12.28515625" style="27" customWidth="1"/>
    <col min="10716" max="10773" width="9.140625" style="27" customWidth="1"/>
    <col min="10774" max="10774" width="1.42578125" style="27" customWidth="1"/>
    <col min="10775" max="10775" width="52.7109375" style="27" customWidth="1"/>
    <col min="10776" max="10776" width="7" style="27" bestFit="1" customWidth="1"/>
    <col min="10777" max="10777" width="0.7109375" style="27"/>
    <col min="10778" max="10778" width="10.7109375" style="27" customWidth="1"/>
    <col min="10779" max="10959" width="0.7109375" style="27"/>
    <col min="10960" max="10960" width="1.7109375" style="27" customWidth="1"/>
    <col min="10961" max="10961" width="2" style="27" customWidth="1"/>
    <col min="10962" max="10962" width="38.85546875" style="27" customWidth="1"/>
    <col min="10963" max="10963" width="8.42578125" style="27" bestFit="1" customWidth="1"/>
    <col min="10964" max="10964" width="0.7109375" style="27"/>
    <col min="10965" max="10965" width="12.28515625" style="27" customWidth="1"/>
    <col min="10966" max="10966" width="0.7109375" style="27"/>
    <col min="10967" max="10967" width="12.28515625" style="27" customWidth="1"/>
    <col min="10968" max="10968" width="0.7109375" style="27"/>
    <col min="10969" max="10969" width="12.28515625" style="27" customWidth="1"/>
    <col min="10970" max="10970" width="0.7109375" style="27"/>
    <col min="10971" max="10971" width="12.28515625" style="27" customWidth="1"/>
    <col min="10972" max="11029" width="9.140625" style="27" customWidth="1"/>
    <col min="11030" max="11030" width="1.42578125" style="27" customWidth="1"/>
    <col min="11031" max="11031" width="52.7109375" style="27" customWidth="1"/>
    <col min="11032" max="11032" width="7" style="27" bestFit="1" customWidth="1"/>
    <col min="11033" max="11033" width="0.7109375" style="27"/>
    <col min="11034" max="11034" width="10.7109375" style="27" customWidth="1"/>
    <col min="11035" max="11215" width="0.7109375" style="27"/>
    <col min="11216" max="11216" width="1.7109375" style="27" customWidth="1"/>
    <col min="11217" max="11217" width="2" style="27" customWidth="1"/>
    <col min="11218" max="11218" width="38.85546875" style="27" customWidth="1"/>
    <col min="11219" max="11219" width="8.42578125" style="27" bestFit="1" customWidth="1"/>
    <col min="11220" max="11220" width="0.7109375" style="27"/>
    <col min="11221" max="11221" width="12.28515625" style="27" customWidth="1"/>
    <col min="11222" max="11222" width="0.7109375" style="27"/>
    <col min="11223" max="11223" width="12.28515625" style="27" customWidth="1"/>
    <col min="11224" max="11224" width="0.7109375" style="27"/>
    <col min="11225" max="11225" width="12.28515625" style="27" customWidth="1"/>
    <col min="11226" max="11226" width="0.7109375" style="27"/>
    <col min="11227" max="11227" width="12.28515625" style="27" customWidth="1"/>
    <col min="11228" max="11285" width="9.140625" style="27" customWidth="1"/>
    <col min="11286" max="11286" width="1.42578125" style="27" customWidth="1"/>
    <col min="11287" max="11287" width="52.7109375" style="27" customWidth="1"/>
    <col min="11288" max="11288" width="7" style="27" bestFit="1" customWidth="1"/>
    <col min="11289" max="11289" width="0.7109375" style="27"/>
    <col min="11290" max="11290" width="10.7109375" style="27" customWidth="1"/>
    <col min="11291" max="11471" width="0.7109375" style="27"/>
    <col min="11472" max="11472" width="1.7109375" style="27" customWidth="1"/>
    <col min="11473" max="11473" width="2" style="27" customWidth="1"/>
    <col min="11474" max="11474" width="38.85546875" style="27" customWidth="1"/>
    <col min="11475" max="11475" width="8.42578125" style="27" bestFit="1" customWidth="1"/>
    <col min="11476" max="11476" width="0.7109375" style="27"/>
    <col min="11477" max="11477" width="12.28515625" style="27" customWidth="1"/>
    <col min="11478" max="11478" width="0.7109375" style="27"/>
    <col min="11479" max="11479" width="12.28515625" style="27" customWidth="1"/>
    <col min="11480" max="11480" width="0.7109375" style="27"/>
    <col min="11481" max="11481" width="12.28515625" style="27" customWidth="1"/>
    <col min="11482" max="11482" width="0.7109375" style="27"/>
    <col min="11483" max="11483" width="12.28515625" style="27" customWidth="1"/>
    <col min="11484" max="11541" width="9.140625" style="27" customWidth="1"/>
    <col min="11542" max="11542" width="1.42578125" style="27" customWidth="1"/>
    <col min="11543" max="11543" width="52.7109375" style="27" customWidth="1"/>
    <col min="11544" max="11544" width="7" style="27" bestFit="1" customWidth="1"/>
    <col min="11545" max="11545" width="0.7109375" style="27"/>
    <col min="11546" max="11546" width="10.7109375" style="27" customWidth="1"/>
    <col min="11547" max="11727" width="0.7109375" style="27"/>
    <col min="11728" max="11728" width="1.7109375" style="27" customWidth="1"/>
    <col min="11729" max="11729" width="2" style="27" customWidth="1"/>
    <col min="11730" max="11730" width="38.85546875" style="27" customWidth="1"/>
    <col min="11731" max="11731" width="8.42578125" style="27" bestFit="1" customWidth="1"/>
    <col min="11732" max="11732" width="0.7109375" style="27"/>
    <col min="11733" max="11733" width="12.28515625" style="27" customWidth="1"/>
    <col min="11734" max="11734" width="0.7109375" style="27"/>
    <col min="11735" max="11735" width="12.28515625" style="27" customWidth="1"/>
    <col min="11736" max="11736" width="0.7109375" style="27"/>
    <col min="11737" max="11737" width="12.28515625" style="27" customWidth="1"/>
    <col min="11738" max="11738" width="0.7109375" style="27"/>
    <col min="11739" max="11739" width="12.28515625" style="27" customWidth="1"/>
    <col min="11740" max="11797" width="9.140625" style="27" customWidth="1"/>
    <col min="11798" max="11798" width="1.42578125" style="27" customWidth="1"/>
    <col min="11799" max="11799" width="52.7109375" style="27" customWidth="1"/>
    <col min="11800" max="11800" width="7" style="27" bestFit="1" customWidth="1"/>
    <col min="11801" max="11801" width="0.7109375" style="27"/>
    <col min="11802" max="11802" width="10.7109375" style="27" customWidth="1"/>
    <col min="11803" max="11983" width="0.7109375" style="27"/>
    <col min="11984" max="11984" width="1.7109375" style="27" customWidth="1"/>
    <col min="11985" max="11985" width="2" style="27" customWidth="1"/>
    <col min="11986" max="11986" width="38.85546875" style="27" customWidth="1"/>
    <col min="11987" max="11987" width="8.42578125" style="27" bestFit="1" customWidth="1"/>
    <col min="11988" max="11988" width="0.7109375" style="27"/>
    <col min="11989" max="11989" width="12.28515625" style="27" customWidth="1"/>
    <col min="11990" max="11990" width="0.7109375" style="27"/>
    <col min="11991" max="11991" width="12.28515625" style="27" customWidth="1"/>
    <col min="11992" max="11992" width="0.7109375" style="27"/>
    <col min="11993" max="11993" width="12.28515625" style="27" customWidth="1"/>
    <col min="11994" max="11994" width="0.7109375" style="27"/>
    <col min="11995" max="11995" width="12.28515625" style="27" customWidth="1"/>
    <col min="11996" max="12053" width="9.140625" style="27" customWidth="1"/>
    <col min="12054" max="12054" width="1.42578125" style="27" customWidth="1"/>
    <col min="12055" max="12055" width="52.7109375" style="27" customWidth="1"/>
    <col min="12056" max="12056" width="7" style="27" bestFit="1" customWidth="1"/>
    <col min="12057" max="12057" width="0.7109375" style="27"/>
    <col min="12058" max="12058" width="10.7109375" style="27" customWidth="1"/>
    <col min="12059" max="12239" width="0.7109375" style="27"/>
    <col min="12240" max="12240" width="1.7109375" style="27" customWidth="1"/>
    <col min="12241" max="12241" width="2" style="27" customWidth="1"/>
    <col min="12242" max="12242" width="38.85546875" style="27" customWidth="1"/>
    <col min="12243" max="12243" width="8.42578125" style="27" bestFit="1" customWidth="1"/>
    <col min="12244" max="12244" width="0.7109375" style="27"/>
    <col min="12245" max="12245" width="12.28515625" style="27" customWidth="1"/>
    <col min="12246" max="12246" width="0.7109375" style="27"/>
    <col min="12247" max="12247" width="12.28515625" style="27" customWidth="1"/>
    <col min="12248" max="12248" width="0.7109375" style="27"/>
    <col min="12249" max="12249" width="12.28515625" style="27" customWidth="1"/>
    <col min="12250" max="12250" width="0.7109375" style="27"/>
    <col min="12251" max="12251" width="12.28515625" style="27" customWidth="1"/>
    <col min="12252" max="12309" width="9.140625" style="27" customWidth="1"/>
    <col min="12310" max="12310" width="1.42578125" style="27" customWidth="1"/>
    <col min="12311" max="12311" width="52.7109375" style="27" customWidth="1"/>
    <col min="12312" max="12312" width="7" style="27" bestFit="1" customWidth="1"/>
    <col min="12313" max="12313" width="0.7109375" style="27"/>
    <col min="12314" max="12314" width="10.7109375" style="27" customWidth="1"/>
    <col min="12315" max="12495" width="0.7109375" style="27"/>
    <col min="12496" max="12496" width="1.7109375" style="27" customWidth="1"/>
    <col min="12497" max="12497" width="2" style="27" customWidth="1"/>
    <col min="12498" max="12498" width="38.85546875" style="27" customWidth="1"/>
    <col min="12499" max="12499" width="8.42578125" style="27" bestFit="1" customWidth="1"/>
    <col min="12500" max="12500" width="0.7109375" style="27"/>
    <col min="12501" max="12501" width="12.28515625" style="27" customWidth="1"/>
    <col min="12502" max="12502" width="0.7109375" style="27"/>
    <col min="12503" max="12503" width="12.28515625" style="27" customWidth="1"/>
    <col min="12504" max="12504" width="0.7109375" style="27"/>
    <col min="12505" max="12505" width="12.28515625" style="27" customWidth="1"/>
    <col min="12506" max="12506" width="0.7109375" style="27"/>
    <col min="12507" max="12507" width="12.28515625" style="27" customWidth="1"/>
    <col min="12508" max="12565" width="9.140625" style="27" customWidth="1"/>
    <col min="12566" max="12566" width="1.42578125" style="27" customWidth="1"/>
    <col min="12567" max="12567" width="52.7109375" style="27" customWidth="1"/>
    <col min="12568" max="12568" width="7" style="27" bestFit="1" customWidth="1"/>
    <col min="12569" max="12569" width="0.7109375" style="27"/>
    <col min="12570" max="12570" width="10.7109375" style="27" customWidth="1"/>
    <col min="12571" max="12751" width="0.7109375" style="27"/>
    <col min="12752" max="12752" width="1.7109375" style="27" customWidth="1"/>
    <col min="12753" max="12753" width="2" style="27" customWidth="1"/>
    <col min="12754" max="12754" width="38.85546875" style="27" customWidth="1"/>
    <col min="12755" max="12755" width="8.42578125" style="27" bestFit="1" customWidth="1"/>
    <col min="12756" max="12756" width="0.7109375" style="27"/>
    <col min="12757" max="12757" width="12.28515625" style="27" customWidth="1"/>
    <col min="12758" max="12758" width="0.7109375" style="27"/>
    <col min="12759" max="12759" width="12.28515625" style="27" customWidth="1"/>
    <col min="12760" max="12760" width="0.7109375" style="27"/>
    <col min="12761" max="12761" width="12.28515625" style="27" customWidth="1"/>
    <col min="12762" max="12762" width="0.7109375" style="27"/>
    <col min="12763" max="12763" width="12.28515625" style="27" customWidth="1"/>
    <col min="12764" max="12821" width="9.140625" style="27" customWidth="1"/>
    <col min="12822" max="12822" width="1.42578125" style="27" customWidth="1"/>
    <col min="12823" max="12823" width="52.7109375" style="27" customWidth="1"/>
    <col min="12824" max="12824" width="7" style="27" bestFit="1" customWidth="1"/>
    <col min="12825" max="12825" width="0.7109375" style="27"/>
    <col min="12826" max="12826" width="10.7109375" style="27" customWidth="1"/>
    <col min="12827" max="13007" width="0.7109375" style="27"/>
    <col min="13008" max="13008" width="1.7109375" style="27" customWidth="1"/>
    <col min="13009" max="13009" width="2" style="27" customWidth="1"/>
    <col min="13010" max="13010" width="38.85546875" style="27" customWidth="1"/>
    <col min="13011" max="13011" width="8.42578125" style="27" bestFit="1" customWidth="1"/>
    <col min="13012" max="13012" width="0.7109375" style="27"/>
    <col min="13013" max="13013" width="12.28515625" style="27" customWidth="1"/>
    <col min="13014" max="13014" width="0.7109375" style="27"/>
    <col min="13015" max="13015" width="12.28515625" style="27" customWidth="1"/>
    <col min="13016" max="13016" width="0.7109375" style="27"/>
    <col min="13017" max="13017" width="12.28515625" style="27" customWidth="1"/>
    <col min="13018" max="13018" width="0.7109375" style="27"/>
    <col min="13019" max="13019" width="12.28515625" style="27" customWidth="1"/>
    <col min="13020" max="13077" width="9.140625" style="27" customWidth="1"/>
    <col min="13078" max="13078" width="1.42578125" style="27" customWidth="1"/>
    <col min="13079" max="13079" width="52.7109375" style="27" customWidth="1"/>
    <col min="13080" max="13080" width="7" style="27" bestFit="1" customWidth="1"/>
    <col min="13081" max="13081" width="0.7109375" style="27"/>
    <col min="13082" max="13082" width="10.7109375" style="27" customWidth="1"/>
    <col min="13083" max="13263" width="0.7109375" style="27"/>
    <col min="13264" max="13264" width="1.7109375" style="27" customWidth="1"/>
    <col min="13265" max="13265" width="2" style="27" customWidth="1"/>
    <col min="13266" max="13266" width="38.85546875" style="27" customWidth="1"/>
    <col min="13267" max="13267" width="8.42578125" style="27" bestFit="1" customWidth="1"/>
    <col min="13268" max="13268" width="0.7109375" style="27"/>
    <col min="13269" max="13269" width="12.28515625" style="27" customWidth="1"/>
    <col min="13270" max="13270" width="0.7109375" style="27"/>
    <col min="13271" max="13271" width="12.28515625" style="27" customWidth="1"/>
    <col min="13272" max="13272" width="0.7109375" style="27"/>
    <col min="13273" max="13273" width="12.28515625" style="27" customWidth="1"/>
    <col min="13274" max="13274" width="0.7109375" style="27"/>
    <col min="13275" max="13275" width="12.28515625" style="27" customWidth="1"/>
    <col min="13276" max="13333" width="9.140625" style="27" customWidth="1"/>
    <col min="13334" max="13334" width="1.42578125" style="27" customWidth="1"/>
    <col min="13335" max="13335" width="52.7109375" style="27" customWidth="1"/>
    <col min="13336" max="13336" width="7" style="27" bestFit="1" customWidth="1"/>
    <col min="13337" max="13337" width="0.7109375" style="27"/>
    <col min="13338" max="13338" width="10.7109375" style="27" customWidth="1"/>
    <col min="13339" max="13519" width="0.7109375" style="27"/>
    <col min="13520" max="13520" width="1.7109375" style="27" customWidth="1"/>
    <col min="13521" max="13521" width="2" style="27" customWidth="1"/>
    <col min="13522" max="13522" width="38.85546875" style="27" customWidth="1"/>
    <col min="13523" max="13523" width="8.42578125" style="27" bestFit="1" customWidth="1"/>
    <col min="13524" max="13524" width="0.7109375" style="27"/>
    <col min="13525" max="13525" width="12.28515625" style="27" customWidth="1"/>
    <col min="13526" max="13526" width="0.7109375" style="27"/>
    <col min="13527" max="13527" width="12.28515625" style="27" customWidth="1"/>
    <col min="13528" max="13528" width="0.7109375" style="27"/>
    <col min="13529" max="13529" width="12.28515625" style="27" customWidth="1"/>
    <col min="13530" max="13530" width="0.7109375" style="27"/>
    <col min="13531" max="13531" width="12.28515625" style="27" customWidth="1"/>
    <col min="13532" max="13589" width="9.140625" style="27" customWidth="1"/>
    <col min="13590" max="13590" width="1.42578125" style="27" customWidth="1"/>
    <col min="13591" max="13591" width="52.7109375" style="27" customWidth="1"/>
    <col min="13592" max="13592" width="7" style="27" bestFit="1" customWidth="1"/>
    <col min="13593" max="13593" width="0.7109375" style="27"/>
    <col min="13594" max="13594" width="10.7109375" style="27" customWidth="1"/>
    <col min="13595" max="13775" width="0.7109375" style="27"/>
    <col min="13776" max="13776" width="1.7109375" style="27" customWidth="1"/>
    <col min="13777" max="13777" width="2" style="27" customWidth="1"/>
    <col min="13778" max="13778" width="38.85546875" style="27" customWidth="1"/>
    <col min="13779" max="13779" width="8.42578125" style="27" bestFit="1" customWidth="1"/>
    <col min="13780" max="13780" width="0.7109375" style="27"/>
    <col min="13781" max="13781" width="12.28515625" style="27" customWidth="1"/>
    <col min="13782" max="13782" width="0.7109375" style="27"/>
    <col min="13783" max="13783" width="12.28515625" style="27" customWidth="1"/>
    <col min="13784" max="13784" width="0.7109375" style="27"/>
    <col min="13785" max="13785" width="12.28515625" style="27" customWidth="1"/>
    <col min="13786" max="13786" width="0.7109375" style="27"/>
    <col min="13787" max="13787" width="12.28515625" style="27" customWidth="1"/>
    <col min="13788" max="13845" width="9.140625" style="27" customWidth="1"/>
    <col min="13846" max="13846" width="1.42578125" style="27" customWidth="1"/>
    <col min="13847" max="13847" width="52.7109375" style="27" customWidth="1"/>
    <col min="13848" max="13848" width="7" style="27" bestFit="1" customWidth="1"/>
    <col min="13849" max="13849" width="0.7109375" style="27"/>
    <col min="13850" max="13850" width="10.7109375" style="27" customWidth="1"/>
    <col min="13851" max="14031" width="0.7109375" style="27"/>
    <col min="14032" max="14032" width="1.7109375" style="27" customWidth="1"/>
    <col min="14033" max="14033" width="2" style="27" customWidth="1"/>
    <col min="14034" max="14034" width="38.85546875" style="27" customWidth="1"/>
    <col min="14035" max="14035" width="8.42578125" style="27" bestFit="1" customWidth="1"/>
    <col min="14036" max="14036" width="0.7109375" style="27"/>
    <col min="14037" max="14037" width="12.28515625" style="27" customWidth="1"/>
    <col min="14038" max="14038" width="0.7109375" style="27"/>
    <col min="14039" max="14039" width="12.28515625" style="27" customWidth="1"/>
    <col min="14040" max="14040" width="0.7109375" style="27"/>
    <col min="14041" max="14041" width="12.28515625" style="27" customWidth="1"/>
    <col min="14042" max="14042" width="0.7109375" style="27"/>
    <col min="14043" max="14043" width="12.28515625" style="27" customWidth="1"/>
    <col min="14044" max="14101" width="9.140625" style="27" customWidth="1"/>
    <col min="14102" max="14102" width="1.42578125" style="27" customWidth="1"/>
    <col min="14103" max="14103" width="52.7109375" style="27" customWidth="1"/>
    <col min="14104" max="14104" width="7" style="27" bestFit="1" customWidth="1"/>
    <col min="14105" max="14105" width="0.7109375" style="27"/>
    <col min="14106" max="14106" width="10.7109375" style="27" customWidth="1"/>
    <col min="14107" max="14287" width="0.7109375" style="27"/>
    <col min="14288" max="14288" width="1.7109375" style="27" customWidth="1"/>
    <col min="14289" max="14289" width="2" style="27" customWidth="1"/>
    <col min="14290" max="14290" width="38.85546875" style="27" customWidth="1"/>
    <col min="14291" max="14291" width="8.42578125" style="27" bestFit="1" customWidth="1"/>
    <col min="14292" max="14292" width="0.7109375" style="27"/>
    <col min="14293" max="14293" width="12.28515625" style="27" customWidth="1"/>
    <col min="14294" max="14294" width="0.7109375" style="27"/>
    <col min="14295" max="14295" width="12.28515625" style="27" customWidth="1"/>
    <col min="14296" max="14296" width="0.7109375" style="27"/>
    <col min="14297" max="14297" width="12.28515625" style="27" customWidth="1"/>
    <col min="14298" max="14298" width="0.7109375" style="27"/>
    <col min="14299" max="14299" width="12.28515625" style="27" customWidth="1"/>
    <col min="14300" max="14357" width="9.140625" style="27" customWidth="1"/>
    <col min="14358" max="14358" width="1.42578125" style="27" customWidth="1"/>
    <col min="14359" max="14359" width="52.7109375" style="27" customWidth="1"/>
    <col min="14360" max="14360" width="7" style="27" bestFit="1" customWidth="1"/>
    <col min="14361" max="14361" width="0.7109375" style="27"/>
    <col min="14362" max="14362" width="10.7109375" style="27" customWidth="1"/>
    <col min="14363" max="14543" width="0.7109375" style="27"/>
    <col min="14544" max="14544" width="1.7109375" style="27" customWidth="1"/>
    <col min="14545" max="14545" width="2" style="27" customWidth="1"/>
    <col min="14546" max="14546" width="38.85546875" style="27" customWidth="1"/>
    <col min="14547" max="14547" width="8.42578125" style="27" bestFit="1" customWidth="1"/>
    <col min="14548" max="14548" width="0.7109375" style="27"/>
    <col min="14549" max="14549" width="12.28515625" style="27" customWidth="1"/>
    <col min="14550" max="14550" width="0.7109375" style="27"/>
    <col min="14551" max="14551" width="12.28515625" style="27" customWidth="1"/>
    <col min="14552" max="14552" width="0.7109375" style="27"/>
    <col min="14553" max="14553" width="12.28515625" style="27" customWidth="1"/>
    <col min="14554" max="14554" width="0.7109375" style="27"/>
    <col min="14555" max="14555" width="12.28515625" style="27" customWidth="1"/>
    <col min="14556" max="14613" width="9.140625" style="27" customWidth="1"/>
    <col min="14614" max="14614" width="1.42578125" style="27" customWidth="1"/>
    <col min="14615" max="14615" width="52.7109375" style="27" customWidth="1"/>
    <col min="14616" max="14616" width="7" style="27" bestFit="1" customWidth="1"/>
    <col min="14617" max="14617" width="0.7109375" style="27"/>
    <col min="14618" max="14618" width="10.7109375" style="27" customWidth="1"/>
    <col min="14619" max="14799" width="0.7109375" style="27"/>
    <col min="14800" max="14800" width="1.7109375" style="27" customWidth="1"/>
    <col min="14801" max="14801" width="2" style="27" customWidth="1"/>
    <col min="14802" max="14802" width="38.85546875" style="27" customWidth="1"/>
    <col min="14803" max="14803" width="8.42578125" style="27" bestFit="1" customWidth="1"/>
    <col min="14804" max="14804" width="0.7109375" style="27"/>
    <col min="14805" max="14805" width="12.28515625" style="27" customWidth="1"/>
    <col min="14806" max="14806" width="0.7109375" style="27"/>
    <col min="14807" max="14807" width="12.28515625" style="27" customWidth="1"/>
    <col min="14808" max="14808" width="0.7109375" style="27"/>
    <col min="14809" max="14809" width="12.28515625" style="27" customWidth="1"/>
    <col min="14810" max="14810" width="0.7109375" style="27"/>
    <col min="14811" max="14811" width="12.28515625" style="27" customWidth="1"/>
    <col min="14812" max="14869" width="9.140625" style="27" customWidth="1"/>
    <col min="14870" max="14870" width="1.42578125" style="27" customWidth="1"/>
    <col min="14871" max="14871" width="52.7109375" style="27" customWidth="1"/>
    <col min="14872" max="14872" width="7" style="27" bestFit="1" customWidth="1"/>
    <col min="14873" max="14873" width="0.7109375" style="27"/>
    <col min="14874" max="14874" width="10.7109375" style="27" customWidth="1"/>
    <col min="14875" max="15055" width="0.7109375" style="27"/>
    <col min="15056" max="15056" width="1.7109375" style="27" customWidth="1"/>
    <col min="15057" max="15057" width="2" style="27" customWidth="1"/>
    <col min="15058" max="15058" width="38.85546875" style="27" customWidth="1"/>
    <col min="15059" max="15059" width="8.42578125" style="27" bestFit="1" customWidth="1"/>
    <col min="15060" max="15060" width="0.7109375" style="27"/>
    <col min="15061" max="15061" width="12.28515625" style="27" customWidth="1"/>
    <col min="15062" max="15062" width="0.7109375" style="27"/>
    <col min="15063" max="15063" width="12.28515625" style="27" customWidth="1"/>
    <col min="15064" max="15064" width="0.7109375" style="27"/>
    <col min="15065" max="15065" width="12.28515625" style="27" customWidth="1"/>
    <col min="15066" max="15066" width="0.7109375" style="27"/>
    <col min="15067" max="15067" width="12.28515625" style="27" customWidth="1"/>
    <col min="15068" max="15125" width="9.140625" style="27" customWidth="1"/>
    <col min="15126" max="15126" width="1.42578125" style="27" customWidth="1"/>
    <col min="15127" max="15127" width="52.7109375" style="27" customWidth="1"/>
    <col min="15128" max="15128" width="7" style="27" bestFit="1" customWidth="1"/>
    <col min="15129" max="15129" width="0.7109375" style="27"/>
    <col min="15130" max="15130" width="10.7109375" style="27" customWidth="1"/>
    <col min="15131" max="15311" width="0.7109375" style="27"/>
    <col min="15312" max="15312" width="1.7109375" style="27" customWidth="1"/>
    <col min="15313" max="15313" width="2" style="27" customWidth="1"/>
    <col min="15314" max="15314" width="38.85546875" style="27" customWidth="1"/>
    <col min="15315" max="15315" width="8.42578125" style="27" bestFit="1" customWidth="1"/>
    <col min="15316" max="15316" width="0.7109375" style="27"/>
    <col min="15317" max="15317" width="12.28515625" style="27" customWidth="1"/>
    <col min="15318" max="15318" width="0.7109375" style="27"/>
    <col min="15319" max="15319" width="12.28515625" style="27" customWidth="1"/>
    <col min="15320" max="15320" width="0.7109375" style="27"/>
    <col min="15321" max="15321" width="12.28515625" style="27" customWidth="1"/>
    <col min="15322" max="15322" width="0.7109375" style="27"/>
    <col min="15323" max="15323" width="12.28515625" style="27" customWidth="1"/>
    <col min="15324" max="15381" width="9.140625" style="27" customWidth="1"/>
    <col min="15382" max="15382" width="1.42578125" style="27" customWidth="1"/>
    <col min="15383" max="15383" width="52.7109375" style="27" customWidth="1"/>
    <col min="15384" max="15384" width="7" style="27" bestFit="1" customWidth="1"/>
    <col min="15385" max="15385" width="0.7109375" style="27"/>
    <col min="15386" max="15386" width="10.7109375" style="27" customWidth="1"/>
    <col min="15387" max="15567" width="0.7109375" style="27"/>
    <col min="15568" max="15568" width="1.7109375" style="27" customWidth="1"/>
    <col min="15569" max="15569" width="2" style="27" customWidth="1"/>
    <col min="15570" max="15570" width="38.85546875" style="27" customWidth="1"/>
    <col min="15571" max="15571" width="8.42578125" style="27" bestFit="1" customWidth="1"/>
    <col min="15572" max="15572" width="0.7109375" style="27"/>
    <col min="15573" max="15573" width="12.28515625" style="27" customWidth="1"/>
    <col min="15574" max="15574" width="0.7109375" style="27"/>
    <col min="15575" max="15575" width="12.28515625" style="27" customWidth="1"/>
    <col min="15576" max="15576" width="0.7109375" style="27"/>
    <col min="15577" max="15577" width="12.28515625" style="27" customWidth="1"/>
    <col min="15578" max="15578" width="0.7109375" style="27"/>
    <col min="15579" max="15579" width="12.28515625" style="27" customWidth="1"/>
    <col min="15580" max="15637" width="9.140625" style="27" customWidth="1"/>
    <col min="15638" max="15638" width="1.42578125" style="27" customWidth="1"/>
    <col min="15639" max="15639" width="52.7109375" style="27" customWidth="1"/>
    <col min="15640" max="15640" width="7" style="27" bestFit="1" customWidth="1"/>
    <col min="15641" max="15641" width="0.7109375" style="27"/>
    <col min="15642" max="15642" width="10.7109375" style="27" customWidth="1"/>
    <col min="15643" max="15823" width="0.7109375" style="27"/>
    <col min="15824" max="15824" width="1.7109375" style="27" customWidth="1"/>
    <col min="15825" max="15825" width="2" style="27" customWidth="1"/>
    <col min="15826" max="15826" width="38.85546875" style="27" customWidth="1"/>
    <col min="15827" max="15827" width="8.42578125" style="27" bestFit="1" customWidth="1"/>
    <col min="15828" max="15828" width="0.7109375" style="27"/>
    <col min="15829" max="15829" width="12.28515625" style="27" customWidth="1"/>
    <col min="15830" max="15830" width="0.7109375" style="27"/>
    <col min="15831" max="15831" width="12.28515625" style="27" customWidth="1"/>
    <col min="15832" max="15832" width="0.7109375" style="27"/>
    <col min="15833" max="15833" width="12.28515625" style="27" customWidth="1"/>
    <col min="15834" max="15834" width="0.7109375" style="27"/>
    <col min="15835" max="15835" width="12.28515625" style="27" customWidth="1"/>
    <col min="15836" max="15893" width="9.140625" style="27" customWidth="1"/>
    <col min="15894" max="15894" width="1.42578125" style="27" customWidth="1"/>
    <col min="15895" max="15895" width="52.7109375" style="27" customWidth="1"/>
    <col min="15896" max="15896" width="7" style="27" bestFit="1" customWidth="1"/>
    <col min="15897" max="15897" width="0.7109375" style="27"/>
    <col min="15898" max="15898" width="10.7109375" style="27" customWidth="1"/>
    <col min="15899" max="16384" width="0.7109375" style="27"/>
  </cols>
  <sheetData>
    <row r="1" spans="1:12" s="68" customFormat="1" ht="21.75" customHeight="1">
      <c r="A1" s="5" t="str">
        <f>'TH 2-4'!A1</f>
        <v>บริษัท โปรเอ็น คอร์ป จำกัด (มหาชน)</v>
      </c>
      <c r="J1" s="69"/>
      <c r="L1" s="69"/>
    </row>
    <row r="2" spans="1:12" s="68" customFormat="1" ht="21.75" customHeight="1">
      <c r="A2" s="70" t="s">
        <v>154</v>
      </c>
      <c r="B2" s="71"/>
      <c r="C2" s="71"/>
      <c r="D2" s="71"/>
      <c r="J2" s="72"/>
      <c r="L2" s="72"/>
    </row>
    <row r="3" spans="1:12" s="68" customFormat="1" ht="21.75" customHeight="1">
      <c r="A3" s="73" t="str">
        <f>+_xlfn.SINGLE('T8'!A3)</f>
        <v>สำหรับงวดหกเดือนสิ้นสุดวันที่ 30 มิถุนายน พ.ศ. 2565</v>
      </c>
      <c r="B3" s="74"/>
      <c r="C3" s="74"/>
      <c r="D3" s="74"/>
      <c r="E3" s="75"/>
      <c r="F3" s="75"/>
      <c r="G3" s="75"/>
      <c r="H3" s="75"/>
      <c r="I3" s="75"/>
      <c r="J3" s="76"/>
      <c r="K3" s="75"/>
      <c r="L3" s="76"/>
    </row>
    <row r="4" spans="1:12" s="68" customFormat="1" ht="18.2" customHeight="1">
      <c r="A4" s="70"/>
      <c r="B4" s="77"/>
      <c r="C4" s="77"/>
      <c r="D4" s="77"/>
      <c r="J4" s="78"/>
      <c r="L4" s="78"/>
    </row>
    <row r="5" spans="1:12" ht="18.2" customHeight="1">
      <c r="A5" s="79"/>
      <c r="B5" s="79"/>
      <c r="C5" s="79"/>
      <c r="D5" s="79"/>
      <c r="E5" s="80"/>
      <c r="F5" s="325" t="s">
        <v>84</v>
      </c>
      <c r="G5" s="325"/>
      <c r="H5" s="325"/>
      <c r="I5" s="18"/>
      <c r="J5" s="325" t="s">
        <v>85</v>
      </c>
      <c r="K5" s="325"/>
      <c r="L5" s="325"/>
    </row>
    <row r="6" spans="1:12" ht="18.2" customHeight="1">
      <c r="A6" s="79"/>
      <c r="B6" s="79"/>
      <c r="C6" s="79"/>
      <c r="D6" s="79"/>
      <c r="E6" s="80"/>
      <c r="F6" s="19" t="s">
        <v>7</v>
      </c>
      <c r="G6" s="18"/>
      <c r="H6" s="19" t="s">
        <v>7</v>
      </c>
      <c r="I6" s="18"/>
      <c r="J6" s="19" t="s">
        <v>7</v>
      </c>
      <c r="K6" s="18"/>
      <c r="L6" s="19" t="s">
        <v>7</v>
      </c>
    </row>
    <row r="7" spans="1:12" ht="18.2" customHeight="1">
      <c r="A7" s="81"/>
      <c r="B7" s="81"/>
      <c r="C7" s="81"/>
      <c r="E7" s="20"/>
      <c r="F7" s="19" t="s">
        <v>9</v>
      </c>
      <c r="G7" s="17"/>
      <c r="H7" s="19" t="s">
        <v>10</v>
      </c>
      <c r="I7" s="18"/>
      <c r="J7" s="19" t="s">
        <v>9</v>
      </c>
      <c r="K7" s="17"/>
      <c r="L7" s="19" t="s">
        <v>10</v>
      </c>
    </row>
    <row r="8" spans="1:12" ht="18.2" customHeight="1">
      <c r="A8" s="81"/>
      <c r="B8" s="81"/>
      <c r="C8" s="81"/>
      <c r="D8" s="13" t="s">
        <v>11</v>
      </c>
      <c r="E8" s="20"/>
      <c r="F8" s="14" t="s">
        <v>12</v>
      </c>
      <c r="G8" s="20"/>
      <c r="H8" s="14" t="s">
        <v>12</v>
      </c>
      <c r="I8" s="7"/>
      <c r="J8" s="14" t="s">
        <v>12</v>
      </c>
      <c r="K8" s="20"/>
      <c r="L8" s="14" t="s">
        <v>12</v>
      </c>
    </row>
    <row r="9" spans="1:12" ht="18.2" customHeight="1">
      <c r="A9" s="82" t="s">
        <v>155</v>
      </c>
      <c r="B9" s="83"/>
      <c r="C9" s="83"/>
      <c r="D9" s="83"/>
      <c r="F9" s="227"/>
      <c r="J9" s="228"/>
      <c r="L9" s="84"/>
    </row>
    <row r="10" spans="1:12" ht="18.2" customHeight="1">
      <c r="A10" s="83" t="s">
        <v>156</v>
      </c>
      <c r="B10" s="83"/>
      <c r="C10" s="83"/>
      <c r="D10" s="85"/>
      <c r="F10" s="228">
        <f>+'T6 (6M)'!J31</f>
        <v>27217893</v>
      </c>
      <c r="H10" s="247">
        <f>+'T6 (6M)'!L31</f>
        <v>22470847</v>
      </c>
      <c r="J10" s="228">
        <f>+'T6 (6M)'!N31</f>
        <v>27307851</v>
      </c>
      <c r="L10" s="247">
        <f>+'T6 (6M)'!P31</f>
        <v>23298849</v>
      </c>
    </row>
    <row r="11" spans="1:12" ht="18.2" customHeight="1">
      <c r="A11" s="83" t="s">
        <v>157</v>
      </c>
      <c r="B11" s="83"/>
      <c r="C11" s="83"/>
      <c r="D11" s="85"/>
      <c r="F11" s="228"/>
      <c r="H11" s="84"/>
      <c r="J11" s="228"/>
      <c r="L11" s="84"/>
    </row>
    <row r="12" spans="1:12" ht="18.2" customHeight="1">
      <c r="A12" s="83"/>
      <c r="B12" s="83" t="s">
        <v>158</v>
      </c>
      <c r="C12" s="83"/>
      <c r="D12" s="85">
        <v>12</v>
      </c>
      <c r="F12" s="228">
        <v>13005799</v>
      </c>
      <c r="H12" s="84">
        <v>11330749</v>
      </c>
      <c r="J12" s="228">
        <v>12750084</v>
      </c>
      <c r="L12" s="84">
        <v>10877393</v>
      </c>
    </row>
    <row r="13" spans="1:12" ht="18.2" customHeight="1">
      <c r="B13" s="27" t="s">
        <v>159</v>
      </c>
      <c r="D13" s="85">
        <v>12</v>
      </c>
      <c r="F13" s="228">
        <v>235644</v>
      </c>
      <c r="H13" s="84">
        <v>564960</v>
      </c>
      <c r="J13" s="228">
        <v>230162</v>
      </c>
      <c r="L13" s="84">
        <v>549566</v>
      </c>
    </row>
    <row r="14" spans="1:12" ht="18.2" customHeight="1">
      <c r="B14" s="27" t="s">
        <v>160</v>
      </c>
      <c r="D14" s="85">
        <v>13</v>
      </c>
      <c r="F14" s="228">
        <v>6728356</v>
      </c>
      <c r="H14" s="84">
        <v>4290103</v>
      </c>
      <c r="J14" s="228">
        <v>6728356</v>
      </c>
      <c r="L14" s="84">
        <v>4290103</v>
      </c>
    </row>
    <row r="15" spans="1:12" ht="18.2" customHeight="1">
      <c r="B15" s="27" t="s">
        <v>161</v>
      </c>
      <c r="C15" s="265"/>
      <c r="D15" s="85"/>
      <c r="F15" s="228">
        <v>-8391</v>
      </c>
      <c r="H15" s="84">
        <v>-929177</v>
      </c>
      <c r="J15" s="228">
        <v>-8391</v>
      </c>
      <c r="L15" s="84">
        <v>-929177</v>
      </c>
    </row>
    <row r="16" spans="1:12" ht="18.2" customHeight="1">
      <c r="A16" s="265"/>
      <c r="B16" s="271" t="s">
        <v>162</v>
      </c>
      <c r="C16" s="265"/>
      <c r="D16" s="85"/>
      <c r="F16" s="228">
        <v>2974608</v>
      </c>
      <c r="H16" s="84">
        <v>-2356263</v>
      </c>
      <c r="J16" s="228">
        <v>-970051</v>
      </c>
      <c r="L16" s="84">
        <v>3076837</v>
      </c>
    </row>
    <row r="17" spans="1:12" ht="18.2" customHeight="1">
      <c r="B17" s="27" t="s">
        <v>163</v>
      </c>
      <c r="C17" s="265"/>
      <c r="D17" s="85">
        <v>10</v>
      </c>
      <c r="F17" s="228">
        <v>22072</v>
      </c>
      <c r="H17" s="84">
        <v>-10829</v>
      </c>
      <c r="J17" s="228">
        <v>22072</v>
      </c>
      <c r="L17" s="84">
        <v>-10829</v>
      </c>
    </row>
    <row r="18" spans="1:12" ht="18.2" customHeight="1">
      <c r="B18" s="27" t="s">
        <v>164</v>
      </c>
      <c r="C18" s="265"/>
      <c r="D18" s="85"/>
      <c r="F18" s="228"/>
      <c r="H18" s="84"/>
      <c r="J18" s="228"/>
      <c r="L18" s="84"/>
    </row>
    <row r="19" spans="1:12" ht="18.2" customHeight="1">
      <c r="C19" s="265" t="s">
        <v>165</v>
      </c>
      <c r="D19" s="85">
        <v>8</v>
      </c>
      <c r="F19" s="228">
        <v>2550139</v>
      </c>
      <c r="H19" s="84">
        <v>0</v>
      </c>
      <c r="J19" s="228">
        <v>2550139</v>
      </c>
      <c r="L19" s="84">
        <v>0</v>
      </c>
    </row>
    <row r="20" spans="1:12" ht="18.2" customHeight="1">
      <c r="B20" s="27" t="s">
        <v>166</v>
      </c>
      <c r="C20" s="265"/>
      <c r="D20" s="85"/>
      <c r="F20" s="228">
        <v>-672276</v>
      </c>
      <c r="H20" s="84">
        <v>-779756</v>
      </c>
      <c r="J20" s="228">
        <v>-3158871</v>
      </c>
      <c r="L20" s="84">
        <v>-2881146</v>
      </c>
    </row>
    <row r="21" spans="1:12" ht="18.2" customHeight="1">
      <c r="B21" s="27" t="s">
        <v>167</v>
      </c>
      <c r="C21" s="265"/>
      <c r="D21" s="85"/>
      <c r="F21" s="228">
        <v>11941130</v>
      </c>
      <c r="H21" s="84">
        <v>5513240</v>
      </c>
      <c r="J21" s="228">
        <v>11814263</v>
      </c>
      <c r="L21" s="84">
        <v>5348278</v>
      </c>
    </row>
    <row r="22" spans="1:12" ht="18.2" customHeight="1">
      <c r="B22" s="86" t="s">
        <v>55</v>
      </c>
      <c r="C22" s="265"/>
      <c r="D22" s="85"/>
      <c r="F22" s="228">
        <v>1799985</v>
      </c>
      <c r="H22" s="84">
        <v>1609008</v>
      </c>
      <c r="J22" s="228">
        <v>1756706</v>
      </c>
      <c r="L22" s="84">
        <v>1484700</v>
      </c>
    </row>
    <row r="23" spans="1:12" ht="18.2" customHeight="1">
      <c r="A23" s="27" t="s">
        <v>168</v>
      </c>
      <c r="C23" s="265"/>
      <c r="D23" s="85"/>
      <c r="F23" s="228"/>
      <c r="H23" s="84"/>
      <c r="J23" s="228"/>
      <c r="L23" s="84"/>
    </row>
    <row r="24" spans="1:12" ht="18.2" customHeight="1">
      <c r="A24" s="83"/>
      <c r="B24" s="87" t="s">
        <v>169</v>
      </c>
      <c r="C24" s="277"/>
      <c r="D24" s="83"/>
      <c r="E24" s="88"/>
      <c r="F24" s="228">
        <v>-221701073</v>
      </c>
      <c r="H24" s="84">
        <v>-39822743</v>
      </c>
      <c r="J24" s="228">
        <v>-173676053</v>
      </c>
      <c r="L24" s="84">
        <v>-50324902</v>
      </c>
    </row>
    <row r="25" spans="1:12" ht="18.2" customHeight="1">
      <c r="A25" s="83"/>
      <c r="B25" s="89" t="s">
        <v>170</v>
      </c>
      <c r="C25" s="277"/>
      <c r="D25" s="83"/>
      <c r="E25" s="88"/>
      <c r="F25" s="228">
        <v>2604528</v>
      </c>
      <c r="H25" s="84">
        <v>2428941</v>
      </c>
      <c r="J25" s="228">
        <v>2604528</v>
      </c>
      <c r="L25" s="84">
        <v>2428941</v>
      </c>
    </row>
    <row r="26" spans="1:12" ht="18.2" customHeight="1">
      <c r="A26" s="83"/>
      <c r="B26" s="87" t="s">
        <v>171</v>
      </c>
      <c r="C26" s="277"/>
      <c r="D26" s="83"/>
      <c r="E26" s="88"/>
      <c r="F26" s="228">
        <v>8246634</v>
      </c>
      <c r="H26" s="84">
        <v>-2198106</v>
      </c>
      <c r="J26" s="228">
        <v>8246634</v>
      </c>
      <c r="L26" s="84">
        <v>-2143506</v>
      </c>
    </row>
    <row r="27" spans="1:12" ht="18.2" customHeight="1">
      <c r="B27" s="87" t="s">
        <v>172</v>
      </c>
      <c r="C27" s="278"/>
      <c r="D27" s="85"/>
      <c r="F27" s="228">
        <v>-5274452</v>
      </c>
      <c r="H27" s="84">
        <v>-934280</v>
      </c>
      <c r="J27" s="228">
        <v>-4069112</v>
      </c>
      <c r="L27" s="84">
        <v>-168521</v>
      </c>
    </row>
    <row r="28" spans="1:12" ht="18.2" customHeight="1">
      <c r="B28" s="86" t="s">
        <v>173</v>
      </c>
      <c r="C28" s="279"/>
      <c r="D28" s="83"/>
      <c r="F28" s="228">
        <v>326500</v>
      </c>
      <c r="H28" s="84">
        <v>197856</v>
      </c>
      <c r="J28" s="228">
        <v>126500</v>
      </c>
      <c r="L28" s="84">
        <v>197856</v>
      </c>
    </row>
    <row r="29" spans="1:12" ht="18.2" customHeight="1">
      <c r="B29" s="86" t="s">
        <v>174</v>
      </c>
      <c r="C29" s="86"/>
      <c r="D29" s="83"/>
      <c r="F29" s="228">
        <v>74558933</v>
      </c>
      <c r="H29" s="84">
        <v>-20587419</v>
      </c>
      <c r="J29" s="228">
        <v>51743786</v>
      </c>
      <c r="L29" s="84">
        <v>-14674623</v>
      </c>
    </row>
    <row r="30" spans="1:12" ht="18.2" customHeight="1">
      <c r="B30" s="86" t="s">
        <v>175</v>
      </c>
      <c r="C30" s="86"/>
      <c r="D30" s="83"/>
      <c r="F30" s="229">
        <v>101735</v>
      </c>
      <c r="H30" s="90">
        <v>-3160824</v>
      </c>
      <c r="J30" s="229">
        <v>348853</v>
      </c>
      <c r="L30" s="90">
        <v>-4234854</v>
      </c>
    </row>
    <row r="31" spans="1:12" ht="6" customHeight="1">
      <c r="A31" s="83"/>
      <c r="B31" s="83"/>
      <c r="C31" s="83"/>
      <c r="D31" s="83"/>
      <c r="F31" s="230"/>
      <c r="H31" s="88"/>
      <c r="J31" s="230"/>
      <c r="L31" s="88"/>
    </row>
    <row r="32" spans="1:12" ht="18.2" customHeight="1">
      <c r="A32" s="83" t="s">
        <v>176</v>
      </c>
      <c r="B32" s="83"/>
      <c r="C32" s="83"/>
      <c r="D32" s="83"/>
      <c r="E32" s="84"/>
      <c r="F32" s="228">
        <f>SUM(F10:F31)</f>
        <v>-75342236</v>
      </c>
      <c r="G32" s="84"/>
      <c r="H32" s="84">
        <f>SUM(H10:H31)</f>
        <v>-22373693</v>
      </c>
      <c r="I32" s="84"/>
      <c r="J32" s="228">
        <f>SUM(J10:J31)</f>
        <v>-55652544</v>
      </c>
      <c r="K32" s="84"/>
      <c r="L32" s="84">
        <f>SUM(L10:L31)</f>
        <v>-23815035</v>
      </c>
    </row>
    <row r="33" spans="1:12" ht="18.2" customHeight="1">
      <c r="A33" s="91" t="s">
        <v>177</v>
      </c>
      <c r="B33" s="83"/>
      <c r="C33" s="83" t="s">
        <v>167</v>
      </c>
      <c r="D33" s="83"/>
      <c r="F33" s="231">
        <v>-10072957</v>
      </c>
      <c r="H33" s="92">
        <v>-5322969</v>
      </c>
      <c r="J33" s="231">
        <v>-9814684</v>
      </c>
      <c r="L33" s="92">
        <v>-5230575</v>
      </c>
    </row>
    <row r="34" spans="1:12" ht="18.2" customHeight="1">
      <c r="A34" s="83" t="s">
        <v>178</v>
      </c>
      <c r="B34" s="83"/>
      <c r="C34" s="83" t="s">
        <v>179</v>
      </c>
      <c r="D34" s="83"/>
      <c r="F34" s="232">
        <v>-3343877</v>
      </c>
      <c r="H34" s="93">
        <v>-3140034</v>
      </c>
      <c r="J34" s="232">
        <v>-3973118</v>
      </c>
      <c r="L34" s="93">
        <v>-4229738</v>
      </c>
    </row>
    <row r="35" spans="1:12" ht="6" customHeight="1">
      <c r="A35" s="83"/>
      <c r="B35" s="83"/>
      <c r="C35" s="83"/>
      <c r="D35" s="83"/>
      <c r="F35" s="230"/>
      <c r="H35" s="88"/>
      <c r="J35" s="230"/>
      <c r="L35" s="88"/>
    </row>
    <row r="36" spans="1:12" ht="18.2" customHeight="1">
      <c r="A36" s="83" t="s">
        <v>180</v>
      </c>
      <c r="B36" s="83"/>
      <c r="C36" s="83"/>
      <c r="D36" s="83"/>
      <c r="E36" s="88"/>
      <c r="F36" s="233">
        <f>SUM(F32:F35)</f>
        <v>-88759070</v>
      </c>
      <c r="G36" s="88"/>
      <c r="H36" s="94">
        <f>SUM(H32:H35)</f>
        <v>-30836696</v>
      </c>
      <c r="I36" s="88"/>
      <c r="J36" s="233">
        <f>SUM(J32:J35)</f>
        <v>-69440346</v>
      </c>
      <c r="K36" s="88"/>
      <c r="L36" s="94">
        <f>SUM(L32:L35)</f>
        <v>-33275348</v>
      </c>
    </row>
    <row r="37" spans="1:12" ht="8.1" customHeight="1">
      <c r="A37" s="83"/>
      <c r="B37" s="83"/>
      <c r="C37" s="83"/>
      <c r="D37" s="83"/>
      <c r="E37" s="88"/>
      <c r="F37" s="230"/>
      <c r="G37" s="88"/>
      <c r="H37" s="88"/>
      <c r="I37" s="88"/>
      <c r="J37" s="230"/>
      <c r="K37" s="88"/>
      <c r="L37" s="88"/>
    </row>
    <row r="38" spans="1:12" ht="18.2" customHeight="1">
      <c r="A38" s="82" t="s">
        <v>181</v>
      </c>
      <c r="B38" s="82"/>
      <c r="C38" s="82"/>
      <c r="D38" s="82"/>
      <c r="F38" s="227"/>
      <c r="H38" s="108"/>
      <c r="J38" s="230"/>
      <c r="L38" s="88"/>
    </row>
    <row r="39" spans="1:12" ht="18.2" customHeight="1">
      <c r="A39" s="83" t="s">
        <v>182</v>
      </c>
      <c r="B39" s="83"/>
      <c r="C39" s="83"/>
      <c r="D39" s="264"/>
      <c r="E39" s="265"/>
      <c r="F39" s="227"/>
      <c r="G39" s="265"/>
      <c r="H39" s="108"/>
      <c r="I39" s="265"/>
      <c r="J39" s="230"/>
      <c r="L39" s="88"/>
    </row>
    <row r="40" spans="1:12" ht="18.2" customHeight="1">
      <c r="A40" s="83"/>
      <c r="B40" s="83" t="s">
        <v>23</v>
      </c>
      <c r="C40" s="83"/>
      <c r="D40" s="264"/>
      <c r="E40" s="265"/>
      <c r="F40" s="230">
        <v>0</v>
      </c>
      <c r="G40" s="265"/>
      <c r="H40" s="108">
        <v>-2725</v>
      </c>
      <c r="I40" s="265"/>
      <c r="J40" s="230">
        <v>0</v>
      </c>
      <c r="L40" s="88">
        <v>-2725</v>
      </c>
    </row>
    <row r="41" spans="1:12" ht="18.2" customHeight="1">
      <c r="A41" s="83" t="s">
        <v>183</v>
      </c>
      <c r="B41" s="83"/>
      <c r="C41" s="83"/>
      <c r="D41" s="264"/>
      <c r="E41" s="265"/>
      <c r="F41" s="227"/>
      <c r="G41" s="265"/>
      <c r="H41" s="108"/>
      <c r="I41" s="265"/>
      <c r="J41" s="230"/>
      <c r="L41" s="88"/>
    </row>
    <row r="42" spans="1:12" ht="18.2" customHeight="1">
      <c r="A42" s="83"/>
      <c r="B42" s="83" t="s">
        <v>17</v>
      </c>
      <c r="C42" s="83"/>
      <c r="D42" s="272">
        <v>8</v>
      </c>
      <c r="E42" s="265"/>
      <c r="F42" s="276">
        <v>49992114</v>
      </c>
      <c r="G42" s="265"/>
      <c r="H42" s="88">
        <v>0</v>
      </c>
      <c r="I42" s="265"/>
      <c r="J42" s="230">
        <v>49992114</v>
      </c>
      <c r="L42" s="88">
        <v>0</v>
      </c>
    </row>
    <row r="43" spans="1:12" ht="17.45" customHeight="1">
      <c r="A43" s="83" t="s">
        <v>184</v>
      </c>
      <c r="B43" s="82"/>
      <c r="C43" s="82"/>
      <c r="D43" s="85"/>
      <c r="F43" s="234">
        <v>-30672990</v>
      </c>
      <c r="H43" s="108">
        <v>-17578200</v>
      </c>
      <c r="J43" s="243">
        <v>-30636851</v>
      </c>
      <c r="L43" s="109">
        <v>-17578200</v>
      </c>
    </row>
    <row r="44" spans="1:12" ht="18.2" customHeight="1">
      <c r="A44" s="27" t="s">
        <v>185</v>
      </c>
      <c r="D44" s="110"/>
      <c r="F44" s="230">
        <v>-929206.61</v>
      </c>
      <c r="H44" s="88">
        <v>0</v>
      </c>
      <c r="J44" s="243">
        <v>-929206.61</v>
      </c>
      <c r="L44" s="109">
        <v>0</v>
      </c>
    </row>
    <row r="45" spans="1:12" ht="18.2" customHeight="1">
      <c r="A45" s="27" t="s">
        <v>186</v>
      </c>
      <c r="D45" s="110"/>
      <c r="F45" s="230">
        <v>-291866</v>
      </c>
      <c r="H45" s="88">
        <v>-61342</v>
      </c>
      <c r="J45" s="243">
        <v>-284966</v>
      </c>
      <c r="L45" s="109">
        <v>-61342</v>
      </c>
    </row>
    <row r="46" spans="1:12" ht="18.2" customHeight="1">
      <c r="A46" s="27" t="s">
        <v>187</v>
      </c>
      <c r="D46" s="110"/>
      <c r="F46" s="230">
        <v>9400</v>
      </c>
      <c r="H46" s="88">
        <v>1214953</v>
      </c>
      <c r="J46" s="243">
        <v>9400</v>
      </c>
      <c r="L46" s="109">
        <v>1214953</v>
      </c>
    </row>
    <row r="47" spans="1:12" ht="18.2" customHeight="1">
      <c r="A47" s="27" t="s">
        <v>188</v>
      </c>
      <c r="D47" s="110"/>
      <c r="F47" s="230">
        <v>-2013278</v>
      </c>
      <c r="H47" s="88">
        <v>0</v>
      </c>
      <c r="J47" s="243">
        <v>-2013278</v>
      </c>
      <c r="L47" s="88">
        <v>0</v>
      </c>
    </row>
    <row r="48" spans="1:12" ht="18.2" customHeight="1">
      <c r="A48" s="27" t="s">
        <v>189</v>
      </c>
      <c r="D48" s="110"/>
      <c r="F48" s="230">
        <v>-2347500</v>
      </c>
      <c r="H48" s="88">
        <v>-2500000</v>
      </c>
      <c r="J48" s="230">
        <v>-2347500</v>
      </c>
      <c r="L48" s="88">
        <v>-2500000</v>
      </c>
    </row>
    <row r="49" spans="1:12" ht="18.2" customHeight="1">
      <c r="A49" s="27" t="s">
        <v>190</v>
      </c>
      <c r="D49" s="110">
        <v>21</v>
      </c>
      <c r="F49" s="230">
        <v>0</v>
      </c>
      <c r="H49" s="88">
        <v>0</v>
      </c>
      <c r="J49" s="243">
        <v>-16971000</v>
      </c>
      <c r="L49" s="109">
        <v>-14310000</v>
      </c>
    </row>
    <row r="50" spans="1:12" ht="18.2" customHeight="1">
      <c r="A50" s="27" t="s">
        <v>191</v>
      </c>
      <c r="D50" s="85"/>
      <c r="F50" s="230">
        <v>0</v>
      </c>
      <c r="H50" s="88">
        <v>0</v>
      </c>
      <c r="J50" s="230">
        <v>0</v>
      </c>
      <c r="L50" s="109">
        <v>26530369</v>
      </c>
    </row>
    <row r="51" spans="1:12" ht="18.2" customHeight="1">
      <c r="A51" s="27" t="s">
        <v>192</v>
      </c>
      <c r="D51" s="110"/>
      <c r="F51" s="233">
        <v>646201</v>
      </c>
      <c r="H51" s="94">
        <v>728378</v>
      </c>
      <c r="J51" s="230">
        <v>641281</v>
      </c>
      <c r="L51" s="88">
        <v>5491481</v>
      </c>
    </row>
    <row r="52" spans="1:12" ht="6" customHeight="1">
      <c r="A52" s="83"/>
      <c r="B52" s="83"/>
      <c r="C52" s="83"/>
      <c r="D52" s="85"/>
      <c r="F52" s="235"/>
      <c r="H52" s="111"/>
      <c r="J52" s="235"/>
      <c r="L52" s="111"/>
    </row>
    <row r="53" spans="1:12" ht="18.2" customHeight="1">
      <c r="A53" s="112" t="s">
        <v>193</v>
      </c>
      <c r="B53" s="112"/>
      <c r="C53" s="112"/>
      <c r="D53" s="110"/>
      <c r="F53" s="233">
        <f>SUM(F40:F52)</f>
        <v>14392874.390000001</v>
      </c>
      <c r="H53" s="94">
        <f>SUM(H40:H52)</f>
        <v>-18198936</v>
      </c>
      <c r="J53" s="233">
        <f>SUM(J40:J52)</f>
        <v>-2540006.6099999994</v>
      </c>
      <c r="L53" s="94">
        <f>SUM(L40:L52)</f>
        <v>-1215464</v>
      </c>
    </row>
    <row r="54" spans="1:12" ht="18.2" customHeight="1">
      <c r="A54" s="83"/>
      <c r="B54" s="83"/>
      <c r="C54" s="83"/>
      <c r="D54" s="83"/>
      <c r="E54" s="88"/>
      <c r="F54" s="88"/>
      <c r="G54" s="88"/>
      <c r="H54" s="88"/>
      <c r="I54" s="88"/>
      <c r="J54" s="88"/>
      <c r="K54" s="88"/>
      <c r="L54" s="88"/>
    </row>
    <row r="55" spans="1:12" ht="9.75" customHeight="1">
      <c r="A55" s="83"/>
      <c r="B55" s="83"/>
      <c r="C55" s="83"/>
      <c r="D55" s="83"/>
      <c r="E55" s="88"/>
      <c r="F55" s="88"/>
      <c r="G55" s="88"/>
      <c r="H55" s="88"/>
      <c r="I55" s="88"/>
      <c r="J55" s="88"/>
      <c r="K55" s="88"/>
      <c r="L55" s="88"/>
    </row>
    <row r="56" spans="1:12" ht="18.2" customHeight="1">
      <c r="A56" s="323" t="s">
        <v>152</v>
      </c>
      <c r="B56" s="323"/>
      <c r="C56" s="323"/>
      <c r="D56" s="323"/>
      <c r="E56" s="323"/>
      <c r="F56" s="323"/>
      <c r="G56" s="323"/>
      <c r="H56" s="323"/>
      <c r="I56" s="323"/>
      <c r="J56" s="323"/>
      <c r="K56" s="323"/>
      <c r="L56" s="323"/>
    </row>
    <row r="57" spans="1:12" ht="18.2" customHeight="1">
      <c r="A57" s="83"/>
      <c r="B57" s="83"/>
      <c r="C57" s="83"/>
      <c r="D57" s="83"/>
      <c r="E57" s="88"/>
      <c r="F57" s="88"/>
      <c r="G57" s="88"/>
      <c r="H57" s="88"/>
      <c r="I57" s="88"/>
      <c r="J57" s="88"/>
      <c r="K57" s="88"/>
      <c r="L57" s="88"/>
    </row>
    <row r="58" spans="1:12" s="68" customFormat="1" ht="21.95" customHeight="1">
      <c r="A58" s="95" t="str">
        <f>'T8'!A33</f>
        <v>หมายเหตุประกอบงบการเงินรวมและงบการเงินเฉพาะกิจการเป็นส่วนหนึ่งของงบการเงินนี้</v>
      </c>
      <c r="B58" s="95"/>
      <c r="C58" s="95"/>
      <c r="D58" s="95"/>
      <c r="E58" s="75"/>
      <c r="F58" s="75"/>
      <c r="G58" s="75"/>
      <c r="H58" s="75"/>
      <c r="I58" s="75"/>
      <c r="J58" s="96"/>
      <c r="K58" s="75"/>
      <c r="L58" s="96"/>
    </row>
    <row r="59" spans="1:12" s="68" customFormat="1" ht="21.75" customHeight="1">
      <c r="A59" s="5" t="str">
        <f>A1</f>
        <v>บริษัท โปรเอ็น คอร์ป จำกัด (มหาชน)</v>
      </c>
      <c r="B59" s="97"/>
      <c r="C59" s="97"/>
      <c r="D59" s="97"/>
      <c r="J59" s="98"/>
      <c r="L59" s="98"/>
    </row>
    <row r="60" spans="1:12" s="68" customFormat="1" ht="21.75" customHeight="1">
      <c r="A60" s="71" t="s">
        <v>194</v>
      </c>
      <c r="B60" s="97"/>
      <c r="C60" s="97"/>
      <c r="D60" s="97"/>
      <c r="J60" s="98"/>
      <c r="L60" s="98"/>
    </row>
    <row r="61" spans="1:12" s="68" customFormat="1" ht="21.75" customHeight="1">
      <c r="A61" s="74" t="str">
        <f>A3</f>
        <v>สำหรับงวดหกเดือนสิ้นสุดวันที่ 30 มิถุนายน พ.ศ. 2565</v>
      </c>
      <c r="B61" s="95"/>
      <c r="C61" s="95"/>
      <c r="D61" s="95"/>
      <c r="E61" s="75"/>
      <c r="F61" s="75"/>
      <c r="G61" s="75"/>
      <c r="H61" s="75"/>
      <c r="I61" s="75"/>
      <c r="J61" s="96"/>
      <c r="K61" s="75"/>
      <c r="L61" s="96"/>
    </row>
    <row r="62" spans="1:12" s="68" customFormat="1" ht="18.600000000000001" customHeight="1">
      <c r="A62" s="77"/>
      <c r="B62" s="97"/>
      <c r="C62" s="97"/>
      <c r="D62" s="97"/>
      <c r="J62" s="98"/>
      <c r="L62" s="98"/>
    </row>
    <row r="63" spans="1:12" s="68" customFormat="1" ht="18.600000000000001" customHeight="1">
      <c r="A63" s="99"/>
      <c r="B63" s="99"/>
      <c r="C63" s="99"/>
      <c r="D63" s="99"/>
      <c r="E63" s="100"/>
      <c r="F63" s="328" t="s">
        <v>84</v>
      </c>
      <c r="G63" s="328"/>
      <c r="H63" s="328"/>
      <c r="I63" s="101"/>
      <c r="J63" s="328" t="s">
        <v>85</v>
      </c>
      <c r="K63" s="328"/>
      <c r="L63" s="328"/>
    </row>
    <row r="64" spans="1:12" s="68" customFormat="1" ht="18.600000000000001" customHeight="1">
      <c r="A64" s="99"/>
      <c r="B64" s="99"/>
      <c r="C64" s="99"/>
      <c r="D64" s="99"/>
      <c r="E64" s="100"/>
      <c r="F64" s="102" t="s">
        <v>7</v>
      </c>
      <c r="G64" s="101"/>
      <c r="H64" s="102" t="s">
        <v>7</v>
      </c>
      <c r="I64" s="101"/>
      <c r="J64" s="102" t="s">
        <v>7</v>
      </c>
      <c r="K64" s="101"/>
      <c r="L64" s="102" t="s">
        <v>7</v>
      </c>
    </row>
    <row r="65" spans="1:12" s="68" customFormat="1" ht="18.600000000000001" customHeight="1">
      <c r="A65" s="97"/>
      <c r="B65" s="97"/>
      <c r="C65" s="97"/>
      <c r="E65" s="103"/>
      <c r="F65" s="102" t="s">
        <v>9</v>
      </c>
      <c r="G65" s="104"/>
      <c r="H65" s="102" t="s">
        <v>10</v>
      </c>
      <c r="I65" s="101"/>
      <c r="J65" s="102" t="s">
        <v>9</v>
      </c>
      <c r="K65" s="104"/>
      <c r="L65" s="102" t="s">
        <v>10</v>
      </c>
    </row>
    <row r="66" spans="1:12" s="68" customFormat="1" ht="18.600000000000001" customHeight="1">
      <c r="A66" s="97"/>
      <c r="B66" s="97"/>
      <c r="C66" s="97"/>
      <c r="D66" s="105" t="s">
        <v>11</v>
      </c>
      <c r="E66" s="103"/>
      <c r="F66" s="106" t="s">
        <v>12</v>
      </c>
      <c r="G66" s="103"/>
      <c r="H66" s="106" t="s">
        <v>12</v>
      </c>
      <c r="I66" s="107"/>
      <c r="J66" s="106" t="s">
        <v>12</v>
      </c>
      <c r="K66" s="103"/>
      <c r="L66" s="106" t="s">
        <v>12</v>
      </c>
    </row>
    <row r="67" spans="1:12" ht="18.600000000000001" customHeight="1">
      <c r="A67" s="112"/>
      <c r="B67" s="112"/>
      <c r="C67" s="112"/>
      <c r="D67" s="110"/>
      <c r="F67" s="230"/>
      <c r="H67" s="88"/>
      <c r="J67" s="230"/>
      <c r="L67" s="88"/>
    </row>
    <row r="68" spans="1:12" s="68" customFormat="1" ht="18.600000000000001" customHeight="1">
      <c r="A68" s="99" t="s">
        <v>195</v>
      </c>
      <c r="B68" s="113"/>
      <c r="C68" s="113"/>
      <c r="D68" s="114"/>
      <c r="F68" s="236"/>
      <c r="H68" s="98"/>
      <c r="J68" s="236"/>
      <c r="L68" s="98"/>
    </row>
    <row r="69" spans="1:12" s="68" customFormat="1" ht="18.600000000000001" customHeight="1">
      <c r="A69" s="113" t="s">
        <v>196</v>
      </c>
      <c r="B69" s="113"/>
      <c r="C69" s="113"/>
      <c r="D69" s="114"/>
      <c r="F69" s="236">
        <v>0</v>
      </c>
      <c r="H69" s="98">
        <v>279500000</v>
      </c>
      <c r="J69" s="236">
        <v>0</v>
      </c>
      <c r="L69" s="98">
        <v>279500000</v>
      </c>
    </row>
    <row r="70" spans="1:12" s="68" customFormat="1" ht="18.600000000000001" customHeight="1">
      <c r="A70" s="113" t="s">
        <v>197</v>
      </c>
      <c r="B70" s="113"/>
      <c r="C70" s="113"/>
      <c r="D70" s="114"/>
      <c r="F70" s="236">
        <v>0</v>
      </c>
      <c r="H70" s="98">
        <v>-9709750</v>
      </c>
      <c r="J70" s="236">
        <v>0</v>
      </c>
      <c r="L70" s="98">
        <v>-9709750</v>
      </c>
    </row>
    <row r="71" spans="1:12" s="68" customFormat="1" ht="18.600000000000001" customHeight="1">
      <c r="A71" s="68" t="s">
        <v>198</v>
      </c>
      <c r="B71" s="97"/>
      <c r="C71" s="97"/>
      <c r="D71" s="114"/>
      <c r="F71" s="237">
        <v>152335000</v>
      </c>
      <c r="G71" s="115"/>
      <c r="H71" s="115">
        <v>35863801</v>
      </c>
      <c r="I71" s="115"/>
      <c r="J71" s="236">
        <v>152335000</v>
      </c>
      <c r="K71" s="115"/>
      <c r="L71" s="98">
        <v>35863801</v>
      </c>
    </row>
    <row r="72" spans="1:12" s="68" customFormat="1" ht="18.600000000000001" customHeight="1">
      <c r="A72" s="68" t="s">
        <v>199</v>
      </c>
      <c r="B72" s="97"/>
      <c r="C72" s="97"/>
      <c r="D72" s="114"/>
      <c r="F72" s="237">
        <v>-179500000</v>
      </c>
      <c r="H72" s="115">
        <v>-93515516</v>
      </c>
      <c r="J72" s="236">
        <v>-179500000</v>
      </c>
      <c r="L72" s="98">
        <v>-93515516</v>
      </c>
    </row>
    <row r="73" spans="1:12" s="68" customFormat="1" ht="18.600000000000001" customHeight="1">
      <c r="A73" s="113" t="s">
        <v>200</v>
      </c>
      <c r="B73" s="97"/>
      <c r="C73" s="97"/>
      <c r="D73" s="246">
        <v>14.1</v>
      </c>
      <c r="F73" s="237">
        <v>17540378</v>
      </c>
      <c r="H73" s="115">
        <v>0</v>
      </c>
      <c r="J73" s="237">
        <v>17385680</v>
      </c>
      <c r="L73" s="98">
        <v>0</v>
      </c>
    </row>
    <row r="74" spans="1:12" s="68" customFormat="1" ht="18.600000000000001" customHeight="1">
      <c r="A74" s="68" t="s">
        <v>201</v>
      </c>
      <c r="B74" s="97"/>
      <c r="C74" s="97"/>
      <c r="D74" s="246">
        <v>14.1</v>
      </c>
      <c r="F74" s="237">
        <v>-21987056</v>
      </c>
      <c r="H74" s="115">
        <v>-8751904</v>
      </c>
      <c r="J74" s="236">
        <v>-21548295</v>
      </c>
      <c r="L74" s="98">
        <v>-8751904</v>
      </c>
    </row>
    <row r="75" spans="1:12" s="68" customFormat="1" ht="18.600000000000001" customHeight="1">
      <c r="A75" s="68" t="s">
        <v>202</v>
      </c>
      <c r="B75" s="97"/>
      <c r="C75" s="97"/>
      <c r="D75" s="246">
        <v>14.2</v>
      </c>
      <c r="F75" s="237">
        <v>500000000</v>
      </c>
      <c r="H75" s="115">
        <v>0</v>
      </c>
      <c r="J75" s="236">
        <v>500000000</v>
      </c>
      <c r="L75" s="98">
        <v>0</v>
      </c>
    </row>
    <row r="76" spans="1:12" s="68" customFormat="1" ht="18.600000000000001" customHeight="1">
      <c r="A76" s="68" t="s">
        <v>203</v>
      </c>
      <c r="B76" s="97"/>
      <c r="C76" s="97"/>
      <c r="D76" s="246">
        <v>14.2</v>
      </c>
      <c r="F76" s="237">
        <v>-8060000</v>
      </c>
      <c r="H76" s="115">
        <v>0</v>
      </c>
      <c r="J76" s="237">
        <v>-8060000</v>
      </c>
      <c r="L76" s="98">
        <v>0</v>
      </c>
    </row>
    <row r="77" spans="1:12" s="68" customFormat="1" ht="18.600000000000001" customHeight="1">
      <c r="A77" s="266" t="s">
        <v>204</v>
      </c>
      <c r="B77" s="267"/>
      <c r="C77" s="267"/>
      <c r="D77" s="268">
        <v>15</v>
      </c>
      <c r="E77" s="266"/>
      <c r="F77" s="237">
        <v>-12588511</v>
      </c>
      <c r="G77" s="266"/>
      <c r="H77" s="115">
        <v>-12283522</v>
      </c>
      <c r="I77" s="266"/>
      <c r="J77" s="236">
        <v>-12552776</v>
      </c>
      <c r="K77" s="266"/>
      <c r="L77" s="98">
        <v>-12083614</v>
      </c>
    </row>
    <row r="78" spans="1:12" s="68" customFormat="1" ht="18.600000000000001" customHeight="1">
      <c r="A78" s="68" t="s">
        <v>205</v>
      </c>
      <c r="B78" s="97"/>
      <c r="C78" s="97"/>
      <c r="D78" s="114">
        <v>18</v>
      </c>
      <c r="F78" s="237">
        <v>-18221337</v>
      </c>
      <c r="H78" s="115">
        <v>-31595500</v>
      </c>
      <c r="J78" s="236">
        <v>-18221337</v>
      </c>
      <c r="L78" s="98">
        <v>-31595500</v>
      </c>
    </row>
    <row r="79" spans="1:12" s="68" customFormat="1" ht="6" customHeight="1">
      <c r="A79" s="97"/>
      <c r="B79" s="97"/>
      <c r="C79" s="97"/>
      <c r="D79" s="114"/>
      <c r="F79" s="238"/>
      <c r="H79" s="116"/>
      <c r="J79" s="238"/>
      <c r="L79" s="116"/>
    </row>
    <row r="80" spans="1:12" s="68" customFormat="1" ht="18.600000000000001" customHeight="1">
      <c r="A80" s="97" t="s">
        <v>206</v>
      </c>
      <c r="B80" s="97"/>
      <c r="C80" s="97"/>
      <c r="D80" s="114"/>
      <c r="F80" s="239">
        <f>SUM(F69:F79)</f>
        <v>429518474</v>
      </c>
      <c r="H80" s="96">
        <f>SUM(H69:H79)</f>
        <v>159507609</v>
      </c>
      <c r="J80" s="239">
        <f>SUM(J69:J79)</f>
        <v>429838272</v>
      </c>
      <c r="L80" s="96">
        <f>SUM(L69:L79)</f>
        <v>159707517</v>
      </c>
    </row>
    <row r="81" spans="1:12" s="68" customFormat="1" ht="18.600000000000001" customHeight="1">
      <c r="A81" s="71"/>
      <c r="B81" s="89"/>
      <c r="C81" s="89"/>
      <c r="D81" s="89"/>
      <c r="F81" s="236"/>
      <c r="H81" s="98"/>
      <c r="J81" s="236"/>
      <c r="L81" s="98"/>
    </row>
    <row r="82" spans="1:12" s="68" customFormat="1" ht="18.600000000000001" customHeight="1">
      <c r="A82" s="71" t="s">
        <v>207</v>
      </c>
      <c r="B82" s="89"/>
      <c r="C82" s="89"/>
      <c r="D82" s="117"/>
      <c r="F82" s="236">
        <f>SUM(F36,F53,F80)</f>
        <v>355152278.38999999</v>
      </c>
      <c r="H82" s="98">
        <f>SUM(H36,H53,H80)</f>
        <v>110471977</v>
      </c>
      <c r="J82" s="236">
        <f>SUM(J36,J53,J80)</f>
        <v>357857919.38999999</v>
      </c>
      <c r="L82" s="98">
        <f>SUM(L36,L53,L80)</f>
        <v>125216705</v>
      </c>
    </row>
    <row r="83" spans="1:12" s="68" customFormat="1" ht="18.600000000000001" customHeight="1">
      <c r="A83" s="89" t="s">
        <v>208</v>
      </c>
      <c r="B83" s="89"/>
      <c r="C83" s="89"/>
      <c r="D83" s="117"/>
      <c r="F83" s="236">
        <v>123186180</v>
      </c>
      <c r="H83" s="98">
        <v>72678070</v>
      </c>
      <c r="J83" s="236">
        <v>114003914</v>
      </c>
      <c r="L83" s="98">
        <v>52682211</v>
      </c>
    </row>
    <row r="84" spans="1:12" s="68" customFormat="1" ht="6" customHeight="1">
      <c r="A84" s="97"/>
      <c r="B84" s="97"/>
      <c r="C84" s="97"/>
      <c r="D84" s="114"/>
      <c r="F84" s="238"/>
      <c r="H84" s="116"/>
      <c r="J84" s="238"/>
      <c r="L84" s="116"/>
    </row>
    <row r="85" spans="1:12" s="68" customFormat="1" ht="18.600000000000001" customHeight="1" thickBot="1">
      <c r="A85" s="71" t="s">
        <v>209</v>
      </c>
      <c r="B85" s="89"/>
      <c r="C85" s="89"/>
      <c r="D85" s="117"/>
      <c r="F85" s="240">
        <f>SUM(F82:F84)</f>
        <v>478338458.38999999</v>
      </c>
      <c r="G85" s="266"/>
      <c r="H85" s="118">
        <f>SUM(H82:H84)</f>
        <v>183150047</v>
      </c>
      <c r="I85" s="266"/>
      <c r="J85" s="240">
        <f>SUM(J82:J84)</f>
        <v>471861833.38999999</v>
      </c>
      <c r="L85" s="118">
        <f>SUM(L82:L84)</f>
        <v>177898916</v>
      </c>
    </row>
    <row r="86" spans="1:12" s="68" customFormat="1" ht="18.600000000000001" customHeight="1" thickTop="1">
      <c r="A86" s="119"/>
      <c r="D86" s="120"/>
      <c r="F86" s="241"/>
      <c r="G86" s="122"/>
      <c r="H86" s="121"/>
      <c r="I86" s="122"/>
      <c r="J86" s="241"/>
      <c r="K86" s="122"/>
      <c r="L86" s="121"/>
    </row>
    <row r="87" spans="1:12" s="68" customFormat="1" ht="18.600000000000001" customHeight="1">
      <c r="A87" s="124" t="s">
        <v>15</v>
      </c>
      <c r="D87" s="120"/>
      <c r="F87" s="241"/>
      <c r="G87" s="122"/>
      <c r="H87" s="121"/>
      <c r="I87" s="122"/>
      <c r="J87" s="241"/>
      <c r="K87" s="122"/>
      <c r="L87" s="121"/>
    </row>
    <row r="88" spans="1:12" s="68" customFormat="1" ht="18.600000000000001" customHeight="1">
      <c r="A88" s="119" t="s">
        <v>15</v>
      </c>
      <c r="D88" s="120"/>
      <c r="F88" s="236">
        <v>480848201</v>
      </c>
      <c r="H88" s="98">
        <v>196113544</v>
      </c>
      <c r="J88" s="236">
        <v>472375727</v>
      </c>
      <c r="L88" s="98">
        <v>187911623</v>
      </c>
    </row>
    <row r="89" spans="1:12" s="68" customFormat="1" ht="18.600000000000001" customHeight="1">
      <c r="A89" s="119" t="s">
        <v>210</v>
      </c>
      <c r="D89" s="120">
        <v>14</v>
      </c>
      <c r="F89" s="239">
        <v>-2509743</v>
      </c>
      <c r="H89" s="96">
        <v>-12963497</v>
      </c>
      <c r="J89" s="239">
        <v>-513894</v>
      </c>
      <c r="L89" s="96">
        <v>-10012707</v>
      </c>
    </row>
    <row r="90" spans="1:12" s="68" customFormat="1" ht="6" customHeight="1">
      <c r="A90" s="119"/>
      <c r="D90" s="120"/>
      <c r="F90" s="236"/>
      <c r="G90" s="129"/>
      <c r="H90" s="98"/>
      <c r="I90" s="129"/>
      <c r="J90" s="236"/>
      <c r="K90" s="129"/>
      <c r="L90" s="98"/>
    </row>
    <row r="91" spans="1:12" s="68" customFormat="1" ht="18.600000000000001" customHeight="1" thickBot="1">
      <c r="A91" s="119"/>
      <c r="D91" s="120"/>
      <c r="F91" s="240">
        <f>SUM(F88:F90)</f>
        <v>478338458</v>
      </c>
      <c r="H91" s="118">
        <f>SUM(H88:H90)</f>
        <v>183150047</v>
      </c>
      <c r="J91" s="240">
        <f>SUM(J88:J90)</f>
        <v>471861833</v>
      </c>
      <c r="L91" s="118">
        <f>SUM(L88:L90)</f>
        <v>177898916</v>
      </c>
    </row>
    <row r="92" spans="1:12" s="68" customFormat="1" ht="18.600000000000001" customHeight="1" thickTop="1">
      <c r="A92" s="119"/>
      <c r="D92" s="120"/>
      <c r="F92" s="241"/>
      <c r="G92" s="122"/>
      <c r="H92" s="121"/>
      <c r="I92" s="122"/>
      <c r="J92" s="241"/>
      <c r="K92" s="122"/>
      <c r="L92" s="121"/>
    </row>
    <row r="93" spans="1:12" s="68" customFormat="1" ht="18.600000000000001" customHeight="1">
      <c r="A93" s="77" t="s">
        <v>211</v>
      </c>
      <c r="B93" s="97"/>
      <c r="C93" s="97"/>
      <c r="D93" s="114"/>
      <c r="F93" s="242"/>
      <c r="J93" s="242"/>
    </row>
    <row r="94" spans="1:12" s="68" customFormat="1" ht="6" customHeight="1">
      <c r="A94" s="77"/>
      <c r="B94" s="97"/>
      <c r="C94" s="97"/>
      <c r="D94" s="114"/>
      <c r="F94" s="236"/>
      <c r="H94" s="98"/>
      <c r="J94" s="236"/>
      <c r="L94" s="98"/>
    </row>
    <row r="95" spans="1:12" s="68" customFormat="1" ht="18.600000000000001" customHeight="1">
      <c r="A95" s="273" t="s">
        <v>212</v>
      </c>
      <c r="B95" s="266"/>
      <c r="C95" s="266"/>
      <c r="D95" s="120"/>
      <c r="F95" s="236">
        <v>11197133</v>
      </c>
      <c r="G95" s="122"/>
      <c r="H95" s="98">
        <v>0</v>
      </c>
      <c r="I95" s="122"/>
      <c r="J95" s="236">
        <v>11197133</v>
      </c>
      <c r="K95" s="122"/>
      <c r="L95" s="98">
        <v>0</v>
      </c>
    </row>
    <row r="96" spans="1:12" s="68" customFormat="1" ht="18.600000000000001" customHeight="1">
      <c r="A96" s="119" t="s">
        <v>213</v>
      </c>
      <c r="D96" s="120"/>
      <c r="F96" s="236">
        <v>2091916</v>
      </c>
      <c r="G96" s="122"/>
      <c r="H96" s="98">
        <v>1846215</v>
      </c>
      <c r="I96" s="122"/>
      <c r="J96" s="236">
        <v>2091916</v>
      </c>
      <c r="K96" s="122"/>
      <c r="L96" s="98">
        <v>1846215</v>
      </c>
    </row>
    <row r="97" spans="1:12" s="68" customFormat="1" ht="18.600000000000001" customHeight="1">
      <c r="A97" s="119" t="s">
        <v>214</v>
      </c>
      <c r="D97" s="120"/>
      <c r="F97" s="236">
        <v>115645.6</v>
      </c>
      <c r="G97" s="122"/>
      <c r="H97" s="98">
        <v>6848</v>
      </c>
      <c r="I97" s="122"/>
      <c r="J97" s="244">
        <v>115645.6</v>
      </c>
      <c r="K97" s="122"/>
      <c r="L97" s="123">
        <v>6848</v>
      </c>
    </row>
    <row r="98" spans="1:12" s="68" customFormat="1" ht="18.600000000000001" customHeight="1">
      <c r="A98" s="119"/>
      <c r="D98" s="120"/>
      <c r="F98" s="98"/>
      <c r="G98" s="122"/>
      <c r="H98" s="98"/>
      <c r="I98" s="122"/>
      <c r="J98" s="123"/>
      <c r="K98" s="122"/>
      <c r="L98" s="123"/>
    </row>
    <row r="99" spans="1:12" s="68" customFormat="1" ht="18.600000000000001" customHeight="1">
      <c r="A99" s="119"/>
      <c r="D99" s="120"/>
      <c r="F99" s="98"/>
      <c r="G99" s="122"/>
      <c r="H99" s="98"/>
      <c r="I99" s="122"/>
      <c r="J99" s="123"/>
      <c r="K99" s="122"/>
      <c r="L99" s="123"/>
    </row>
    <row r="100" spans="1:12" s="68" customFormat="1" ht="18.600000000000001" customHeight="1">
      <c r="A100" s="119"/>
      <c r="D100" s="120"/>
      <c r="F100" s="98"/>
      <c r="G100" s="122"/>
      <c r="H100" s="98"/>
      <c r="I100" s="122"/>
      <c r="J100" s="123"/>
      <c r="K100" s="122"/>
      <c r="L100" s="123"/>
    </row>
    <row r="101" spans="1:12" s="68" customFormat="1" ht="18.600000000000001" customHeight="1">
      <c r="A101" s="119"/>
      <c r="D101" s="120"/>
      <c r="F101" s="98"/>
      <c r="G101" s="122"/>
      <c r="H101" s="98"/>
      <c r="I101" s="122"/>
      <c r="J101" s="123"/>
      <c r="K101" s="122"/>
      <c r="L101" s="123"/>
    </row>
    <row r="102" spans="1:12" s="68" customFormat="1" ht="18.600000000000001" customHeight="1">
      <c r="A102" s="119"/>
      <c r="D102" s="120"/>
      <c r="F102" s="98"/>
      <c r="G102" s="122"/>
      <c r="H102" s="98"/>
      <c r="I102" s="122"/>
      <c r="J102" s="123"/>
      <c r="K102" s="122"/>
      <c r="L102" s="123"/>
    </row>
    <row r="103" spans="1:12" s="68" customFormat="1" ht="18.600000000000001" customHeight="1">
      <c r="A103" s="119"/>
      <c r="D103" s="120"/>
      <c r="F103" s="98"/>
      <c r="G103" s="122"/>
      <c r="H103" s="98"/>
      <c r="I103" s="122"/>
      <c r="J103" s="123"/>
      <c r="K103" s="122"/>
      <c r="L103" s="123"/>
    </row>
    <row r="104" spans="1:12" s="68" customFormat="1" ht="18.600000000000001" customHeight="1">
      <c r="A104" s="119"/>
      <c r="D104" s="120"/>
      <c r="F104" s="98"/>
      <c r="G104" s="122"/>
      <c r="H104" s="98"/>
      <c r="I104" s="122"/>
      <c r="J104" s="123"/>
      <c r="K104" s="122"/>
      <c r="L104" s="123"/>
    </row>
    <row r="105" spans="1:12" s="68" customFormat="1" ht="18.600000000000001" customHeight="1">
      <c r="A105" s="119"/>
      <c r="D105" s="120"/>
      <c r="F105" s="98"/>
      <c r="G105" s="122"/>
      <c r="H105" s="98"/>
      <c r="I105" s="122"/>
      <c r="J105" s="123"/>
      <c r="K105" s="122"/>
      <c r="L105" s="123"/>
    </row>
    <row r="106" spans="1:12" s="68" customFormat="1" ht="21" customHeight="1">
      <c r="A106" s="119"/>
      <c r="D106" s="120"/>
      <c r="F106" s="98"/>
      <c r="G106" s="122"/>
      <c r="H106" s="98"/>
      <c r="I106" s="122"/>
      <c r="J106" s="123"/>
      <c r="K106" s="122"/>
      <c r="L106" s="123"/>
    </row>
    <row r="107" spans="1:12" s="68" customFormat="1" ht="18.600000000000001" customHeight="1">
      <c r="A107" s="119"/>
      <c r="D107" s="120"/>
      <c r="F107" s="98"/>
      <c r="G107" s="122"/>
      <c r="H107" s="98"/>
      <c r="I107" s="122"/>
      <c r="J107" s="123"/>
      <c r="K107" s="122"/>
      <c r="L107" s="123"/>
    </row>
    <row r="108" spans="1:12" s="68" customFormat="1" ht="18.600000000000001" customHeight="1">
      <c r="A108" s="119"/>
      <c r="D108" s="120"/>
      <c r="F108" s="98"/>
      <c r="G108" s="122"/>
      <c r="H108" s="98"/>
      <c r="I108" s="122"/>
      <c r="J108" s="123"/>
      <c r="K108" s="122"/>
      <c r="L108" s="123"/>
    </row>
    <row r="109" spans="1:12" s="68" customFormat="1" ht="22.5" customHeight="1">
      <c r="A109" s="119"/>
      <c r="D109" s="120"/>
      <c r="F109" s="98"/>
      <c r="G109" s="122"/>
      <c r="H109" s="98"/>
      <c r="I109" s="122"/>
      <c r="J109" s="123"/>
      <c r="K109" s="122"/>
      <c r="L109" s="123"/>
    </row>
    <row r="110" spans="1:12" s="68" customFormat="1" ht="18.600000000000001" customHeight="1">
      <c r="A110" s="323" t="s">
        <v>152</v>
      </c>
      <c r="B110" s="323"/>
      <c r="C110" s="323"/>
      <c r="D110" s="323"/>
      <c r="E110" s="323"/>
      <c r="F110" s="323"/>
      <c r="G110" s="323"/>
      <c r="H110" s="323"/>
      <c r="I110" s="323"/>
      <c r="J110" s="323"/>
      <c r="K110" s="323"/>
      <c r="L110" s="323"/>
    </row>
    <row r="111" spans="1:12" s="68" customFormat="1" ht="18.600000000000001" customHeight="1">
      <c r="A111" s="319"/>
      <c r="B111" s="319"/>
      <c r="C111" s="319"/>
      <c r="D111" s="319"/>
      <c r="E111" s="319"/>
      <c r="F111" s="319"/>
      <c r="G111" s="319"/>
      <c r="H111" s="319"/>
      <c r="I111" s="319"/>
      <c r="J111" s="319"/>
      <c r="K111" s="319"/>
      <c r="L111" s="319"/>
    </row>
    <row r="112" spans="1:12" s="68" customFormat="1" ht="18.600000000000001" customHeight="1">
      <c r="A112" s="319"/>
      <c r="B112" s="319"/>
      <c r="C112" s="319"/>
      <c r="D112" s="319"/>
      <c r="E112" s="319"/>
      <c r="F112" s="319"/>
      <c r="G112" s="319"/>
      <c r="H112" s="319"/>
      <c r="I112" s="319"/>
      <c r="J112" s="319"/>
      <c r="K112" s="319"/>
      <c r="L112" s="319"/>
    </row>
    <row r="113" spans="1:12" s="68" customFormat="1" ht="21.75" customHeight="1">
      <c r="A113" s="119"/>
      <c r="D113" s="120"/>
      <c r="F113" s="98"/>
      <c r="G113" s="122"/>
      <c r="H113" s="98"/>
      <c r="I113" s="122"/>
      <c r="J113" s="123"/>
      <c r="K113" s="122"/>
      <c r="L113" s="123"/>
    </row>
    <row r="114" spans="1:12" s="68" customFormat="1" ht="21.95" customHeight="1">
      <c r="A114" s="125" t="str">
        <f>'T8'!A33</f>
        <v>หมายเหตุประกอบงบการเงินรวมและงบการเงินเฉพาะกิจการเป็นส่วนหนึ่งของงบการเงินนี้</v>
      </c>
      <c r="B114" s="75"/>
      <c r="C114" s="75"/>
      <c r="D114" s="75"/>
      <c r="E114" s="75"/>
      <c r="F114" s="75"/>
      <c r="G114" s="75"/>
      <c r="H114" s="75"/>
      <c r="I114" s="75"/>
      <c r="J114" s="126"/>
      <c r="K114" s="75"/>
      <c r="L114" s="126"/>
    </row>
  </sheetData>
  <mergeCells count="6">
    <mergeCell ref="A110:L110"/>
    <mergeCell ref="F5:H5"/>
    <mergeCell ref="J5:L5"/>
    <mergeCell ref="F63:H63"/>
    <mergeCell ref="J63:L63"/>
    <mergeCell ref="A56:L56"/>
  </mergeCells>
  <pageMargins left="0.8" right="0.5" top="0.5" bottom="0.6" header="0.49" footer="0.4"/>
  <pageSetup paperSize="9" scale="77" firstPageNumber="9" fitToHeight="0" orientation="portrait" useFirstPageNumber="1" horizontalDpi="1200" verticalDpi="1200" r:id="rId1"/>
  <headerFooter>
    <oddFooter>&amp;R&amp;"Browallia New,Regular"&amp;13&amp;P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Sawanya Saexing</cp:lastModifiedBy>
  <cp:revision/>
  <dcterms:created xsi:type="dcterms:W3CDTF">2021-05-10T08:11:29Z</dcterms:created>
  <dcterms:modified xsi:type="dcterms:W3CDTF">2025-06-20T10:29:08Z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