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ketngam001\Desktop\PROEN Q1'23\FS\FS 10.05.23 17.00\"/>
    </mc:Choice>
  </mc:AlternateContent>
  <xr:revisionPtr revIDLastSave="0" documentId="8_{79460DED-D8FE-4E46-80E2-8CD171B4320C}" xr6:coauthVersionLast="47" xr6:coauthVersionMax="47" xr10:uidLastSave="{00000000-0000-0000-0000-000000000000}"/>
  <bookViews>
    <workbookView xWindow="-108" yWindow="-108" windowWidth="23256" windowHeight="12576" tabRatio="872" firstSheet="4" activeTab="4" xr2:uid="{080F3B0B-9E66-456E-B643-8EEAB972936F}"/>
  </bookViews>
  <sheets>
    <sheet name="TH 2-4" sheetId="1" r:id="rId1"/>
    <sheet name="T 5 (3M)" sheetId="2" r:id="rId2"/>
    <sheet name="T 6 conso" sheetId="3" r:id="rId3"/>
    <sheet name="T7" sheetId="4" r:id="rId4"/>
    <sheet name="T8-9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123Graph_D" localSheetId="1" hidden="1">[1]A!#REF!</definedName>
    <definedName name="__123Graph_D" localSheetId="0" hidden="1">[2]A!#REF!</definedName>
    <definedName name="__123Graph_D" hidden="1">[2]A!#REF!</definedName>
    <definedName name="__f2" hidden="1">{#N/A,#N/A,FALSE,"COVER1.XLS ";#N/A,#N/A,FALSE,"RACT1.XLS";#N/A,#N/A,FALSE,"RACT2.XLS";#N/A,#N/A,FALSE,"ECCMP";#N/A,#N/A,FALSE,"WELDER.XLS"}</definedName>
    <definedName name="__IntlFixup" hidden="1">TRUE</definedName>
    <definedName name="__kvs1" hidden="1">{#N/A,#N/A,FALSE,"COVER1.XLS ";#N/A,#N/A,FALSE,"RACT1.XLS";#N/A,#N/A,FALSE,"RACT2.XLS";#N/A,#N/A,FALSE,"ECCMP";#N/A,#N/A,FALSE,"WELDER.XLS"}</definedName>
    <definedName name="__kvs2" hidden="1">{#N/A,#N/A,FALSE,"COVER1.XLS ";#N/A,#N/A,FALSE,"RACT1.XLS";#N/A,#N/A,FALSE,"RACT2.XLS";#N/A,#N/A,FALSE,"ECCMP";#N/A,#N/A,FALSE,"WELDER.XLS"}</definedName>
    <definedName name="__KVS3" hidden="1">{#N/A,#N/A,FALSE,"COVER1.XLS ";#N/A,#N/A,FALSE,"RACT1.XLS";#N/A,#N/A,FALSE,"RACT2.XLS";#N/A,#N/A,FALSE,"ECCMP";#N/A,#N/A,FALSE,"WELDER.XLS"}</definedName>
    <definedName name="__kvs5" hidden="1">{#N/A,#N/A,FALSE,"COVER.XLS";#N/A,#N/A,FALSE,"RACT1.XLS";#N/A,#N/A,FALSE,"RACT2.XLS";#N/A,#N/A,FALSE,"ECCMP";#N/A,#N/A,FALSE,"WELDER.XLS"}</definedName>
    <definedName name="__kvs8" hidden="1">{#N/A,#N/A,FALSE,"COVER1.XLS ";#N/A,#N/A,FALSE,"RACT1.XLS";#N/A,#N/A,FALSE,"RACT2.XLS";#N/A,#N/A,FALSE,"ECCMP";#N/A,#N/A,FALSE,"WELDER.XLS"}</definedName>
    <definedName name="_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MB2" hidden="1">{#N/A,#N/A,FALSE,"COVER.XLS";#N/A,#N/A,FALSE,"RACT1.XLS";#N/A,#N/A,FALSE,"RACT2.XLS";#N/A,#N/A,FALSE,"ECCMP";#N/A,#N/A,FALSE,"WELDER.XLS"}</definedName>
    <definedName name="_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1_0_0Cwvu.GREY_A" hidden="1">[3]TargIS!#REF!</definedName>
    <definedName name="_11_0_0Cwvu.GREY_A" hidden="1">[4]TargIS!#REF!</definedName>
    <definedName name="_12_0_0Cwvu.GREY_A" hidden="1">[5]TargIS!#REF!</definedName>
    <definedName name="_16_0_0Cwvu.GREY_A" hidden="1">[4]TargIS!#REF!</definedName>
    <definedName name="_1Table2_" hidden="1">[6]BEV!#REF!</definedName>
    <definedName name="_2_0_Table2_" hidden="1">[6]BEV!#REF!</definedName>
    <definedName name="_3S" hidden="1">[7]FINANCIALS!#REF!</definedName>
    <definedName name="_4Table2_" hidden="1">[6]BEV!#REF!</definedName>
    <definedName name="_5Table2_" hidden="1">[6]BEV!#REF!</definedName>
    <definedName name="_6_0_S" hidden="1">[7]FINANCIALS!#REF!</definedName>
    <definedName name="_7_0_Table2_" hidden="1">[6]BEV!#REF!</definedName>
    <definedName name="_8_0_Table2_" hidden="1">[6]BEV!#REF!</definedName>
    <definedName name="_Dist_Values" hidden="1">#REF!</definedName>
    <definedName name="_f2" hidden="1">{#N/A,#N/A,FALSE,"COVER1.XLS ";#N/A,#N/A,FALSE,"RACT1.XLS";#N/A,#N/A,FALSE,"RACT2.XLS";#N/A,#N/A,FALSE,"ECCMP";#N/A,#N/A,FALSE,"WELDER.XLS"}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key3" hidden="1">#REF!</definedName>
    <definedName name="_KO2" hidden="1">#REF!</definedName>
    <definedName name="_kvs1" hidden="1">{#N/A,#N/A,FALSE,"COVER1.XLS ";#N/A,#N/A,FALSE,"RACT1.XLS";#N/A,#N/A,FALSE,"RACT2.XLS";#N/A,#N/A,FALSE,"ECCMP";#N/A,#N/A,FALSE,"WELDER.XLS"}</definedName>
    <definedName name="_kvs2" hidden="1">{#N/A,#N/A,FALSE,"COVER1.XLS ";#N/A,#N/A,FALSE,"RACT1.XLS";#N/A,#N/A,FALSE,"RACT2.XLS";#N/A,#N/A,FALSE,"ECCMP";#N/A,#N/A,FALSE,"WELDER.XLS"}</definedName>
    <definedName name="_KVS3" hidden="1">{#N/A,#N/A,FALSE,"COVER1.XLS ";#N/A,#N/A,FALSE,"RACT1.XLS";#N/A,#N/A,FALSE,"RACT2.XLS";#N/A,#N/A,FALSE,"ECCMP";#N/A,#N/A,FALSE,"WELDER.XLS"}</definedName>
    <definedName name="_kvs5" hidden="1">{#N/A,#N/A,FALSE,"COVER.XLS";#N/A,#N/A,FALSE,"RACT1.XLS";#N/A,#N/A,FALSE,"RACT2.XLS";#N/A,#N/A,FALSE,"ECCMP";#N/A,#N/A,FALSE,"WELDER.XLS"}</definedName>
    <definedName name="_kvs8" hidden="1">{#N/A,#N/A,FALSE,"COVER1.XLS ";#N/A,#N/A,FALSE,"RACT1.XLS";#N/A,#N/A,FALSE,"RACT2.XLS";#N/A,#N/A,FALSE,"ECCMP";#N/A,#N/A,FALSE,"WELDER.XLS"}</definedName>
    <definedName name="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MB2" hidden="1">{#N/A,#N/A,FALSE,"COVER.XLS";#N/A,#N/A,FALSE,"RACT1.XLS";#N/A,#N/A,FALSE,"RACT2.XLS";#N/A,#N/A,FALSE,"ECCMP";#N/A,#N/A,FALSE,"WELDER.XLS"}</definedName>
    <definedName name="_Order1" hidden="1">255</definedName>
    <definedName name="_Order2" hidden="1">0</definedName>
    <definedName name="_Parse_In" hidden="1">#REF!</definedName>
    <definedName name="_Parse_Out" hidden="1">[8]total!#REF!</definedName>
    <definedName name="_Sort" hidden="1">#REF!</definedName>
    <definedName name="_Table1_In1" hidden="1">[9]TargDCF!#REF!</definedName>
    <definedName name="_Table1_Out" hidden="1">[9]TargDCF!#REF!</definedName>
    <definedName name="_Table2_In1" hidden="1">[9]TargDCF!#REF!</definedName>
    <definedName name="_Table2_In2" hidden="1">#REF!</definedName>
    <definedName name="_Table2_Out" hidden="1">#REF!</definedName>
    <definedName name="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aaaaa" hidden="1">#REF!</definedName>
    <definedName name="aaaaaaa" hidden="1">#REF!</definedName>
    <definedName name="aaaaaaaaaaaaaaaaaaaaaaaaaaaaaaaaaaaa" hidden="1">{#N/A,#N/A,FALSE,"COVER.XLS";#N/A,#N/A,FALSE,"RACT1.XLS";#N/A,#N/A,FALSE,"RACT2.XLS";#N/A,#N/A,FALSE,"ECCMP";#N/A,#N/A,FALSE,"WELDER.XLS"}</definedName>
    <definedName name="adg" hidden="1">[4]TargIS!#REF!</definedName>
    <definedName name="aefr" hidden="1">{#N/A,#N/A,FALSE,"COVER1.XLS ";#N/A,#N/A,FALSE,"RACT1.XLS";#N/A,#N/A,FALSE,"RACT2.XLS";#N/A,#N/A,FALSE,"ECCMP";#N/A,#N/A,FALSE,"WELDER.XLS"}</definedName>
    <definedName name="a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fjk" hidden="1">{#N/A,#N/A,FALSE,"COVER1.XLS ";#N/A,#N/A,FALSE,"RACT1.XLS";#N/A,#N/A,FALSE,"RACT2.XLS";#N/A,#N/A,FALSE,"ECCMP";#N/A,#N/A,FALSE,"WELDER.XLS"}</definedName>
    <definedName name="ake" hidden="1">#REF!</definedName>
    <definedName name="arfed" hidden="1">{#N/A,#N/A,FALSE,"COVER1.XLS ";#N/A,#N/A,FALSE,"RACT1.XLS";#N/A,#N/A,FALSE,"RACT2.XLS";#N/A,#N/A,FALSE,"ECCMP";#N/A,#N/A,FALSE,"WELDER.XLS"}</definedName>
    <definedName name="AS2DocOpenMode" hidden="1">"AS2DocumentEdit"</definedName>
    <definedName name="AS2StaticLS" hidden="1">#REF!</definedName>
    <definedName name="AS2TickmarkLS" hidden="1">#REF!</definedName>
    <definedName name="asdd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glflfl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d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uraStyleDefaultsReset" hidden="1">#N/A</definedName>
    <definedName name="BB" localSheetId="1" hidden="1">{"'Eng (page2)'!$A$1:$D$52"}</definedName>
    <definedName name="BB" localSheetId="0" hidden="1">{"'Eng (page2)'!$A$1:$D$52"}</definedName>
    <definedName name="BB" hidden="1">{"'Eng (page2)'!$A$1:$D$52"}</definedName>
    <definedName name="bill123" hidden="1">{#N/A,#N/A,FALSE,"COVER.XLS";#N/A,#N/A,FALSE,"RACT1.XLS";#N/A,#N/A,FALSE,"RACT2.XLS";#N/A,#N/A,FALSE,"ECCMP";#N/A,#N/A,FALSE,"WELDER.XLS"}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8" hidden="1">#REF!</definedName>
    <definedName name="BLPH9" hidden="1">#REF!</definedName>
    <definedName name="BLPHJUN" hidden="1">#REF!</definedName>
    <definedName name="cashflow12" hidden="1">#REF!</definedName>
    <definedName name="cdu" hidden="1">{#N/A,#N/A,FALSE,"COVER.XLS";#N/A,#N/A,FALSE,"RACT1.XLS";#N/A,#N/A,FALSE,"RACT2.XLS";#N/A,#N/A,FALSE,"ECCMP";#N/A,#N/A,FALSE,"WELDER.XLS"}</definedName>
    <definedName name="channelexpens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at" hidden="1">{#N/A,#N/A,FALSE,"COVER.XLS";#N/A,#N/A,FALSE,"RACT1.XLS";#N/A,#N/A,FALSE,"RACT2.XLS";#N/A,#N/A,FALSE,"ECCMP";#N/A,#N/A,FALSE,"WELDER.XLS"}</definedName>
    <definedName name="CURVE" hidden="1">{#N/A,#N/A,FALSE,"COVER1.XLS ";#N/A,#N/A,FALSE,"RACT1.XLS";#N/A,#N/A,FALSE,"RACT2.XLS";#N/A,#N/A,FALSE,"ECCMP";#N/A,#N/A,FALSE,"WELDER.XLS"}</definedName>
    <definedName name="cwdsc" hidden="1">#REF!</definedName>
    <definedName name="Cwvu.GREY_ALL." hidden="1">#REF!</definedName>
    <definedName name="cxvjhbs" hidden="1">{#N/A,#N/A,FALSE,"COVER1.XLS ";#N/A,#N/A,FALSE,"RACT1.XLS";#N/A,#N/A,FALSE,"RACT2.XLS";#N/A,#N/A,FALSE,"ECCMP";#N/A,#N/A,FALSE,"WELDER.XLS"}</definedName>
    <definedName name="dar" hidden="1">{#N/A,#N/A,FALSE,"COVER.XLS";#N/A,#N/A,FALSE,"RACT1.XLS";#N/A,#N/A,FALSE,"RACT2.XLS";#N/A,#N/A,FALSE,"ECCMP";#N/A,#N/A,FALSE,"WELDER.XLS"}</definedName>
    <definedName name="dd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fsa" hidden="1">#REF!</definedName>
    <definedName name="DESOF" hidden="1">{#N/A,#N/A,FALSE,"COVER1.XLS ";#N/A,#N/A,FALSE,"RACT1.XLS";#N/A,#N/A,FALSE,"RACT2.XLS";#N/A,#N/A,FALSE,"ECCMP";#N/A,#N/A,FALSE,"WELDER.XLS"}</definedName>
    <definedName name="dev_tech" hidden="1">[10]BEV!#REF!</definedName>
    <definedName name="df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a" hidden="1">{#N/A,#N/A,FALSE,"COVER1.XLS ";#N/A,#N/A,FALSE,"RACT1.XLS";#N/A,#N/A,FALSE,"RACT2.XLS";#N/A,#N/A,FALSE,"ECCMP";#N/A,#N/A,FALSE,"WELDER.XLS"}</definedName>
    <definedName name="d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fdfdf" hidden="1">{#N/A,#N/A,FALSE,"COVER.XLS";#N/A,#N/A,FALSE,"RACT1.XLS";#N/A,#N/A,FALSE,"RACT2.XLS";#N/A,#N/A,FALSE,"ECCMP";#N/A,#N/A,FALSE,"WELDER.XLS"}</definedName>
    <definedName name="dffd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gdf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fgfd" hidden="1">{#N/A,#N/A,FALSE,"AR2";#N/A,#N/A,FALSE,"SUM"}</definedName>
    <definedName name="dfjie" hidden="1">{#N/A,#N/A,FALSE,"COVER.XLS";#N/A,#N/A,FALSE,"RACT1.XLS";#N/A,#N/A,FALSE,"RACT2.XLS";#N/A,#N/A,FALSE,"ECCMP";#N/A,#N/A,FALSE,"WELDER.XLS"}</definedName>
    <definedName name="dgfgfd" hidden="1">{#N/A,#N/A,FALSE,"COVER.XLS";#N/A,#N/A,FALSE,"RACT1.XLS";#N/A,#N/A,FALSE,"RACT2.XLS";#N/A,#N/A,FALSE,"ECCMP";#N/A,#N/A,FALSE,"WELDER.XLS"}</definedName>
    <definedName name="dikkk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io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jh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o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w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sd" hidden="1">{#N/A,#N/A,FALSE,"COVER.XLS";#N/A,#N/A,FALSE,"RACT1.XLS";#N/A,#N/A,FALSE,"RACT2.XLS";#N/A,#N/A,FALSE,"ECCMP";#N/A,#N/A,FALSE,"WELDER.XLS"}</definedName>
    <definedName name="ehb" hidden="1">{#N/A,#N/A,FALSE,"COVER1.XLS ";#N/A,#N/A,FALSE,"RACT1.XLS";#N/A,#N/A,FALSE,"RACT2.XLS";#N/A,#N/A,FALSE,"ECCMP";#N/A,#N/A,FALSE,"WELDER.XLS"}</definedName>
    <definedName name="er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re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erhewretnbene" hidden="1">{#N/A,#N/A,FALSE,"BALANCE";#N/A,#N/A,FALSE,"GL";#N/A,#N/A,FALSE,"SL";#N/A,#N/A,FALSE,"TMLNE";#N/A,#N/A,FALSE,"SALES"}</definedName>
    <definedName name="erhflkds" hidden="1">{#N/A,#N/A,FALSE,"AR2";#N/A,#N/A,FALSE,"SUM"}</definedName>
    <definedName name="errr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ers5wuytesttt" hidden="1">{#N/A,#N/A,FALSE,"COVER1.XLS ";#N/A,#N/A,FALSE,"RACT1.XLS";#N/A,#N/A,FALSE,"RACT2.XLS";#N/A,#N/A,FALSE,"ECCMP";#N/A,#N/A,FALSE,"WELDER.XLS"}</definedName>
    <definedName name="ert" hidden="1">#REF!</definedName>
    <definedName name="erw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w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x" hidden="1">{#N/A,#N/A,FALSE,"COVER.XLS";#N/A,#N/A,FALSE,"RACT1.XLS";#N/A,#N/A,FALSE,"RACT2.XLS";#N/A,#N/A,FALSE,"ECCMP";#N/A,#N/A,FALSE,"WELDER.XLS"}</definedName>
    <definedName name="fbnhg" hidden="1">#REF!</definedName>
    <definedName name="fdd" hidden="1">{#N/A,#N/A,FALSE,"COVER1.XLS ";#N/A,#N/A,FALSE,"RACT1.XLS";#N/A,#N/A,FALSE,"RACT2.XLS";#N/A,#N/A,FALSE,"ECCMP";#N/A,#N/A,FALSE,"WELDER.XLS"}</definedName>
    <definedName name="fddf" hidden="1">{#N/A,#N/A,FALSE,"COVER.XLS";#N/A,#N/A,FALSE,"RACT1.XLS";#N/A,#N/A,FALSE,"RACT2.XLS";#N/A,#N/A,FALSE,"ECCMP";#N/A,#N/A,FALSE,"WELDER.XLS"}</definedName>
    <definedName name="fdf" hidden="1">{#N/A,#N/A,FALSE,"COVER1.XLS ";#N/A,#N/A,FALSE,"RACT1.XLS";#N/A,#N/A,FALSE,"RACT2.XLS";#N/A,#N/A,FALSE,"ECCMP";#N/A,#N/A,FALSE,"WELDER.XLS"}</definedName>
    <definedName name="fdfd" hidden="1">{#N/A,#N/A,FALSE,"COVER1.XLS ";#N/A,#N/A,FALSE,"RACT1.XLS";#N/A,#N/A,FALSE,"RACT2.XLS";#N/A,#N/A,FALSE,"ECCMP";#N/A,#N/A,FALSE,"WELDER.XLS"}</definedName>
    <definedName name="fdfdf" hidden="1">{#N/A,#N/A,FALSE,"COVER1.XLS ";#N/A,#N/A,FALSE,"RACT1.XLS";#N/A,#N/A,FALSE,"RACT2.XLS";#N/A,#N/A,FALSE,"ECCMP";#N/A,#N/A,FALSE,"WELDER.XLS"}</definedName>
    <definedName name="fdfdfdf" hidden="1">{#N/A,#N/A,FALSE,"COVER.XLS";#N/A,#N/A,FALSE,"RACT1.XLS";#N/A,#N/A,FALSE,"RACT2.XLS";#N/A,#N/A,FALSE,"ECCMP";#N/A,#N/A,FALSE,"WELDER.XLS"}</definedName>
    <definedName name="fdfdfgdg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dhrh" hidden="1">{#N/A,#N/A,FALSE,"AR2";#N/A,#N/A,FALSE,"SUM"}</definedName>
    <definedName name="ffeee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ffff" hidden="1">#REF!</definedName>
    <definedName name="fgf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grd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grf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instmts" hidden="1">{#N/A,#N/A,FALSE,"Fin_Stmts";#N/A,#N/A,FALSE,"IntraComp Profit Data"}</definedName>
    <definedName name="ftrds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dh" hidden="1">#REF!</definedName>
    <definedName name="g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fg" hidden="1">{#N/A,#N/A,FALSE,"COVER1.XLS ";#N/A,#N/A,FALSE,"RACT1.XLS";#N/A,#N/A,FALSE,"RACT2.XLS";#N/A,#N/A,FALSE,"ECCMP";#N/A,#N/A,FALSE,"WELDER.XLS"}</definedName>
    <definedName name="gv" hidden="1">{#N/A,#N/A,FALSE,"COVER1.XLS ";#N/A,#N/A,FALSE,"RACT1.XLS";#N/A,#N/A,FALSE,"RACT2.XLS";#N/A,#N/A,FALSE,"ECCMP";#N/A,#N/A,FALSE,"WELDER.XLS"}</definedName>
    <definedName name="gx" hidden="1">{#N/A,#N/A,FALSE,"COVER.XLS";#N/A,#N/A,FALSE,"RACT1.XLS";#N/A,#N/A,FALSE,"RACT2.XLS";#N/A,#N/A,FALSE,"ECCMP";#N/A,#N/A,FALSE,"WELDER.XLS"}</definedName>
    <definedName name="hgf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gu7tygyrtrdsajh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itech" hidden="1">#REF!</definedName>
    <definedName name="hjk" hidden="1">#REF!</definedName>
    <definedName name="HTML" localSheetId="1" hidden="1">{"'Eng (page2)'!$A$1:$D$52"}</definedName>
    <definedName name="HTML" localSheetId="0" hidden="1">{"'Eng (page2)'!$A$1:$D$52"}</definedName>
    <definedName name="HTML" hidden="1">{"'Eng (page2)'!$A$1:$D$52"}</definedName>
    <definedName name="HTML_CodePage" hidden="1">874</definedName>
    <definedName name="HTML_Control" localSheetId="1" hidden="1">{"'Eng (page2)'!$A$1:$D$52"}</definedName>
    <definedName name="HTML_Control" localSheetId="0" hidden="1">{"'Eng (page2)'!$A$1:$D$52"}</definedName>
    <definedName name="HTML_Control" hidden="1">{"'Eng (page2)'!$A$1:$D$52"}</definedName>
    <definedName name="HTML_Description" hidden="1">""</definedName>
    <definedName name="HTML_Email" hidden="1">""</definedName>
    <definedName name="HTML_Header" hidden="1">"Foreign Exchange Rates (Page 2)"</definedName>
    <definedName name="HTML_LastUpdate" hidden="1">"5/6/00"</definedName>
    <definedName name="HTML_LineAfter" hidden="1">FALSE</definedName>
    <definedName name="HTML_LineBefore" hidden="1">FALSE</definedName>
    <definedName name="HTML_Name" hidden="1">"Banking Department, Bank of Thailand Tel.(662) 283-5454"</definedName>
    <definedName name="HTML_OBDlg2" hidden="1">TRUE</definedName>
    <definedName name="HTML_OBDlg4" hidden="1">TRUE</definedName>
    <definedName name="HTML_OS" hidden="1">0</definedName>
    <definedName name="HTML_PathFile" hidden="1">"c:\fer2.html"</definedName>
    <definedName name="HTML_Title" hidden="1">""</definedName>
    <definedName name="I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k" hidden="1">{#N/A,#N/A,FALSE,"AR2";#N/A,#N/A,FALSE,"SUM"}</definedName>
    <definedName name="jkhuiygh9petk" hidden="1">{#N/A,#N/A,FALSE,"COVER1.XLS ";#N/A,#N/A,FALSE,"RACT1.XLS";#N/A,#N/A,FALSE,"RACT2.XLS";#N/A,#N/A,FALSE,"ECCMP";#N/A,#N/A,FALSE,"WELDER.XLS"}</definedName>
    <definedName name="jo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j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uj" hidden="1">{#N/A,#N/A,FALSE,"17MAY";#N/A,#N/A,FALSE,"24MAY"}</definedName>
    <definedName name="junkme" hidden="1">{#N/A,#N/A,TRUE,"Status Report";#N/A,#N/A,TRUE,"Current Forecast";#N/A,#N/A,TRUE,"Last Forecast";#N/A,#N/A,TRUE,"BP";#N/A,#N/A,TRUE,"LY"}</definedName>
    <definedName name="ka" hidden="1">{#N/A,#N/A,FALSE,"COVER.XLS";#N/A,#N/A,FALSE,"RACT1.XLS";#N/A,#N/A,FALSE,"RACT2.XLS";#N/A,#N/A,FALSE,"ECCMP";#N/A,#N/A,FALSE,"WELDER.XLS"}</definedName>
    <definedName name="kai" hidden="1">{#N/A,#N/A,FALSE,"COVER1.XLS ";#N/A,#N/A,FALSE,"RACT1.XLS";#N/A,#N/A,FALSE,"RACT2.XLS";#N/A,#N/A,FALSE,"ECCMP";#N/A,#N/A,FALSE,"WELDER.XLS"}</definedName>
    <definedName name="key" hidden="1">#REF!</definedName>
    <definedName name="kjhih" hidden="1">{#N/A,#N/A,FALSE,"AR2";#N/A,#N/A,FALSE,"SUM"}</definedName>
    <definedName name="kj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L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kjghyhhju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rj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y" hidden="1">{#N/A,#N/A,FALSE,"COVER1.XLS ";#N/A,#N/A,FALSE,"RACT1.XLS";#N/A,#N/A,FALSE,"RACT2.XLS";#N/A,#N/A,FALSE,"ECCMP";#N/A,#N/A,FALSE,"WELDER.XLS"}</definedName>
    <definedName name="kskk" hidden="1">{#N/A,#N/A,FALSE,"COVER.XLS";#N/A,#N/A,FALSE,"RACT1.XLS";#N/A,#N/A,FALSE,"RACT2.XLS";#N/A,#N/A,FALSE,"ECCMP";#N/A,#N/A,FALSE,"WELDER.XLS"}</definedName>
    <definedName name="kvs" hidden="1">{#N/A,#N/A,FALSE,"COVER1.XLS ";#N/A,#N/A,FALSE,"RACT1.XLS";#N/A,#N/A,FALSE,"RACT2.XLS";#N/A,#N/A,FALSE,"ECCMP";#N/A,#N/A,FALSE,"WELDER.XLS"}</definedName>
    <definedName name="laura" hidden="1">{#N/A,#N/A,TRUE,"Status Report";#N/A,#N/A,TRUE,"Current Forecast";#N/A,#N/A,TRUE,"Last Forecast";#N/A,#N/A,TRUE,"BP";#N/A,#N/A,TRUE,"LY"}</definedName>
    <definedName name="lff" hidden="1">{#N/A,#N/A,FALSE,"17MAY";#N/A,#N/A,FALSE,"24MAY"}</definedName>
    <definedName name="lkk" hidden="1">{#N/A,#N/A,FALSE,"17MAY";#N/A,#N/A,FALSE,"24MAY"}</definedName>
    <definedName name="M_Drama" hidden="1">#REF!</definedName>
    <definedName name="mam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MBC_D" hidden="1">#REF!</definedName>
    <definedName name="mike" hidden="1">[9]TargBSCF!#REF!</definedName>
    <definedName name="mmmmmmmmmmmmmmm" hidden="1">#REF!</definedName>
    <definedName name="mo" hidden="1">{#N/A,#N/A,FALSE,"COVER.XLS";#N/A,#N/A,FALSE,"RACT1.XLS";#N/A,#N/A,FALSE,"RACT2.XLS";#N/A,#N/A,FALSE,"ECCMP";#N/A,#N/A,FALSE,"WELDER.XLS"}</definedName>
    <definedName name="mon" hidden="1">{#N/A,#N/A,FALSE,"COVER.XLS";#N/A,#N/A,FALSE,"RACT1.XLS";#N/A,#N/A,FALSE,"RACT2.XLS";#N/A,#N/A,FALSE,"ECCMP";#N/A,#N/A,FALSE,"WELDER.XLS"}</definedName>
    <definedName name="new" hidden="1">{"'Model'!$A$1:$N$53"}</definedName>
    <definedName name="nnnn" hidden="1">#REF!</definedName>
    <definedName name="nnnnnn" hidden="1">[3]TargIS!#REF!</definedName>
    <definedName name="nnnnnnnnnnn" hidden="1">#REF!</definedName>
    <definedName name="nnnnnnnnnnnnn" hidden="1">[3]TargIS!#REF!</definedName>
    <definedName name="noo" hidden="1">{#N/A,#N/A,FALSE,"COVER.XLS";#N/A,#N/A,FALSE,"RACT1.XLS";#N/A,#N/A,FALSE,"RACT2.XLS";#N/A,#N/A,FALSE,"ECCMP";#N/A,#N/A,FALSE,"WELDER.XLS"}</definedName>
    <definedName name="nung" hidden="1">{#N/A,#N/A,FALSE,"COVER.XLS";#N/A,#N/A,FALSE,"RACT1.XLS";#N/A,#N/A,FALSE,"RACT2.XLS";#N/A,#N/A,FALSE,"ECCMP";#N/A,#N/A,FALSE,"WELDER.XLS"}</definedName>
    <definedName name="nut" localSheetId="1" hidden="1">[11]A!#REF!</definedName>
    <definedName name="nut" localSheetId="0" hidden="1">[12]A!#REF!</definedName>
    <definedName name="nut" hidden="1">[12]A!#REF!</definedName>
    <definedName name="oiiuui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ol" hidden="1">{#N/A,#N/A,FALSE,"COVER.XLS";#N/A,#N/A,FALSE,"RACT1.XLS";#N/A,#N/A,FALSE,"RACT2.XLS";#N/A,#N/A,FALSE,"ECCMP";#N/A,#N/A,FALSE,"WELDER.XLS"}</definedName>
    <definedName name="oldkey1" hidden="1">#REF!</definedName>
    <definedName name="oldsort" hidden="1">#REF!</definedName>
    <definedName name="ooei" hidden="1">{#N/A,#N/A,FALSE,"COVER1.XLS ";#N/A,#N/A,FALSE,"RACT1.XLS";#N/A,#N/A,FALSE,"RACT2.XLS";#N/A,#N/A,FALSE,"ECCMP";#N/A,#N/A,FALSE,"WELDER.XLS"}</definedName>
    <definedName name="oro" hidden="1">{#N/A,#N/A,FALSE,"COVER1.XLS ";#N/A,#N/A,FALSE,"RACT1.XLS";#N/A,#N/A,FALSE,"RACT2.XLS";#N/A,#N/A,FALSE,"ECCMP";#N/A,#N/A,FALSE,"WELDER.XLS"}</definedName>
    <definedName name="Plan50July" hidden="1">{"'Sheet1'!$A$1:$BH$50","'Sheet1'!$A$1:$AP$46","'Sheet1'!$AO$17"}</definedName>
    <definedName name="pom" hidden="1">#REF!</definedName>
    <definedName name="price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xlnm.Print_Area" localSheetId="1">'T 5 (3M)'!$A$1:$P$66</definedName>
    <definedName name="_xlnm.Print_Area" localSheetId="2">'T 6 conso'!$A$1:$X$37</definedName>
    <definedName name="_xlnm.Print_Area" localSheetId="3">'T7'!$A$1:$P$33</definedName>
    <definedName name="_xlnm.Print_Area" localSheetId="4">'T8-9'!$A$1:$L$100</definedName>
    <definedName name="_xlnm.Print_Area" localSheetId="0">'TH 2-4'!$A$1:$P$141</definedName>
    <definedName name="promotion_วิไลวรรณ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erw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res" hidden="1">{#N/A,#N/A,FALSE,"COVER1.XLS ";#N/A,#N/A,FALSE,"RACT1.XLS";#N/A,#N/A,FALSE,"RACT2.XLS";#N/A,#N/A,FALSE,"ECCMP";#N/A,#N/A,FALSE,"WELDER.XLS"}</definedName>
    <definedName name="res_sum" hidden="1">{#N/A,#N/A,FALSE,"COVER1.XLS ";#N/A,#N/A,FALSE,"RACT1.XLS";#N/A,#N/A,FALSE,"RACT2.XLS";#N/A,#N/A,FALSE,"ECCMP";#N/A,#N/A,FALSE,"WELDER.XLS"}</definedName>
    <definedName name="res_sum1" hidden="1">{#N/A,#N/A,FALSE,"COVER1.XLS ";#N/A,#N/A,FALSE,"RACT1.XLS";#N/A,#N/A,FALSE,"RACT2.XLS";#N/A,#N/A,FALSE,"ECCMP";#N/A,#N/A,FALSE,"WELDER.XLS"}</definedName>
    <definedName name="rgvesrhbare" hidden="1">{#N/A,#N/A,FALSE,"COVER.XLS";#N/A,#N/A,FALSE,"RACT1.XLS";#N/A,#N/A,FALSE,"RACT2.XLS";#N/A,#N/A,FALSE,"ECCMP";#N/A,#N/A,FALSE,"WELDER.XLS"}</definedName>
    <definedName name="ro" hidden="1">{#N/A,#N/A,FALSE,"17MAY";#N/A,#N/A,FALSE,"24MAY"}</definedName>
    <definedName name="rrtt" hidden="1">{#N/A,#N/A,FALSE,"COVER1.XLS ";#N/A,#N/A,FALSE,"RACT1.XLS";#N/A,#N/A,FALSE,"RACT2.XLS";#N/A,#N/A,FALSE,"ECCMP";#N/A,#N/A,FALSE,"WELDER.XLS"}</definedName>
    <definedName name="rtret" hidden="1">{#N/A,#N/A,FALSE,"COVER1.XLS ";#N/A,#N/A,FALSE,"RACT1.XLS";#N/A,#N/A,FALSE,"RACT2.XLS";#N/A,#N/A,FALSE,"ECCMP";#N/A,#N/A,FALSE,"WELDER.XLS"}</definedName>
    <definedName name="rtrt" hidden="1">{#N/A,#N/A,FALSE,"COVER1.XLS ";#N/A,#N/A,FALSE,"RACT1.XLS";#N/A,#N/A,FALSE,"RACT2.XLS";#N/A,#N/A,FALSE,"ECCMP";#N/A,#N/A,FALSE,"WELDER.XLS"}</definedName>
    <definedName name="rtrwt" hidden="1">{#N/A,#N/A,FALSE,"COVER.XLS";#N/A,#N/A,FALSE,"RACT1.XLS";#N/A,#N/A,FALSE,"RACT2.XLS";#N/A,#N/A,FALSE,"ECCMP";#N/A,#N/A,FALSE,"WELDER.XLS"}</definedName>
    <definedName name="rwere" hidden="1">{#N/A,#N/A,FALSE,"COVER1.XLS ";#N/A,#N/A,FALSE,"RACT1.XLS";#N/A,#N/A,FALSE,"RACT2.XLS";#N/A,#N/A,FALSE,"ECCMP";#N/A,#N/A,FALSE,"WELDER.XLS"}</definedName>
    <definedName name="safdsadsa" hidden="1">{#N/A,#N/A,FALSE,"COVER1.XLS ";#N/A,#N/A,FALSE,"RACT1.XLS";#N/A,#N/A,FALSE,"RACT2.XLS";#N/A,#N/A,FALSE,"ECCMP";#N/A,#N/A,FALSE,"WELDER.XLS"}</definedName>
    <definedName name="sa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df" hidden="1">{#N/A,#N/A,FALSE,"COVER.XLS";#N/A,#N/A,FALSE,"RACT1.XLS";#N/A,#N/A,FALSE,"RACT2.XLS";#N/A,#N/A,FALSE,"ECCMP";#N/A,#N/A,FALSE,"WELDER.XLS"}</definedName>
    <definedName name="sedf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IRAPHO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les" hidden="1">{#N/A,#N/A,FALSE,"COVER.XLS";#N/A,#N/A,FALSE,"RACT1.XLS";#N/A,#N/A,FALSE,"RACT2.XLS";#N/A,#N/A,FALSE,"ECCMP";#N/A,#N/A,FALSE,"WELDER.XLS"}</definedName>
    <definedName name="slrkgo0peu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o" hidden="1">{#N/A,#N/A,FALSE,"COVER1.XLS ";#N/A,#N/A,FALSE,"RACT1.XLS";#N/A,#N/A,FALSE,"RACT2.XLS";#N/A,#N/A,FALSE,"ECCMP";#N/A,#N/A,FALSE,"WELDER.XLS"}</definedName>
    <definedName name="Sort" hidden="1">#REF!</definedName>
    <definedName name="s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tuff" hidden="1">[13]BEV!#REF!</definedName>
    <definedName name="SummCopy" hidden="1">{"'Sheet1'!$A$1:$BH$50","'Sheet1'!$A$1:$AP$46","'Sheet1'!$AO$17"}</definedName>
    <definedName name="supa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xcfxsdfc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terherher" hidden="1">{#N/A,#N/A,FALSE,"AR2";#N/A,#N/A,FALSE,"SUM"}</definedName>
    <definedName name="TextRefCopyRangeCount" hidden="1">1</definedName>
    <definedName name="therhrehrew" hidden="1">{#N/A,#N/A,FALSE,"AR2";#N/A,#N/A,FALSE,"SUM"}</definedName>
    <definedName name="TMT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tr" hidden="1">{#N/A,#N/A,FALSE,"COVER.XLS";#N/A,#N/A,FALSE,"RACT1.XLS";#N/A,#N/A,FALSE,"RACT2.XLS";#N/A,#N/A,FALSE,"ECCMP";#N/A,#N/A,FALSE,"WELDER.XLS"}</definedName>
    <definedName name="ttt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c" hidden="1">#REF!</definedName>
    <definedName name="vdsfbgdfha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vitee" hidden="1">{#N/A,#N/A,FALSE,"COVER1.XLS ";#N/A,#N/A,FALSE,"RACT1.XLS";#N/A,#N/A,FALSE,"RACT2.XLS";#N/A,#N/A,FALSE,"ECCMP";#N/A,#N/A,FALSE,"WELDER.XLS"}</definedName>
    <definedName name="wetgregweg" hidden="1">{#N/A,#N/A,FALSE,"AR2";#N/A,#N/A,FALSE,"SUM"}</definedName>
    <definedName name="wrgvsdvdv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hidden="1">{#N/A,#N/A,FALSE,"17MAY";#N/A,#N/A,FALSE,"24MAY"}</definedName>
    <definedName name="wrn.2.2" hidden="1">{#N/A,#N/A,FALSE,"17MAY";#N/A,#N/A,FALSE,"24MAY"}</definedName>
    <definedName name="wrn.Accretion." hidden="1">{"Accretion",#N/A,FALSE,"Assum"}</definedName>
    <definedName name="wrn.Actuals." hidden="1">{#N/A,#N/A,FALSE,"TUN";#N/A,#N/A,FALSE,"TOK";#N/A,#N/A,FALSE,"SIN";#N/A,#N/A,FALSE,"SYD";#N/A,#N/A,FALSE,"SEO";#N/A,#N/A,FALSE,"ROM";#N/A,#N/A,FALSE,"PAR";#N/A,#N/A,FALSE,"MUN";#N/A,#N/A,FALSE,"MAD";#N/A,#N/A,FALSE,"LON";#N/A,#N/A,FALSE,"JOH";#N/A,#N/A,FALSE,"HON";#N/A,#N/A,FALSE,"HAM";#N/A,#N/A,FALSE,"DUB";#N/A,#N/A,FALSE,"BRU";#N/A,#N/A,FALSE,"AMS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{#N/A,#N/A,FALSE,"AR2";#N/A,#N/A,FALSE,"SUM"}</definedName>
    <definedName name="wrn.Assumptions." hidden="1">{"Assumptions",#N/A,FALSE,"Assum"}</definedName>
    <definedName name="wrn.BCTL._.Canadian._.Dollar._.Statements." hidden="1">{#N/A,#N/A,FALSE,"YE-BCTL[Inc Stmt]";#N/A,#N/A,FALSE,"YE-BCTL[Bal Sht]"}</definedName>
    <definedName name="wrn.BOI._.Journal._.Entries." hidden="1">{#N/A,#N/A,FALSE,"GL Input";#N/A,#N/A,FALSE,"WIP-NL Input"}</definedName>
    <definedName name="wrn.BOI._.Ledgers." hidden="1">{#N/A,#N/A,FALSE,"Trail Balance";#N/A,#N/A,FALSE,"Gen Ledger";#N/A,#N/A,FALSE,"Sub Ledger"}</definedName>
    <definedName name="wrn.BOI._.Miscellaneous." hidden="1">{#N/A,#N/A,FALSE,"Accom Payments";#N/A,#N/A,FALSE,"Travel Adv";#N/A,#N/A,FALSE,"Payroll Taxes"}</definedName>
    <definedName name="wrn.BOI._.Monthly._.Workbook." hidden="1">{#N/A,#N/A,TRUE,"PULLCODE";#N/A,#N/A,TRUE,"JOURNAL 6-289-6";#N/A,#N/A,TRUE,"JOURNAL 6-289-F";#N/A,#N/A,TRUE,"Overhead";#N/A,#N/A,TRUE,"TIMELINE";#N/A,#N/A,TRUE,"Reflectives"}</definedName>
    <definedName name="wrn.branch." hidden="1">{"led",#N/A,FALSE,"BRANCH";"bal",#N/A,FALSE,"BRANCH";#N/A,#N/A,FALSE,"Misc_JEs"}</definedName>
    <definedName name="wrn.budget." hidden="1">{#N/A,#N/A,FALSE,"BUDIC";#N/A,#N/A,FALSE,"BUDVAR";#N/A,#N/A,FALSE,"BUD"}</definedName>
    <definedName name="wrn.CAG." hidden="1">{#N/A,#N/A,FALSE,"CAG"}</definedName>
    <definedName name="wrn.Canadian._.Dollar._.Statements." hidden="1">{#N/A,#N/A,FALSE,"YE-Can $ [Inc Stmt]-OldCo";#N/A,#N/A,FALSE,"YE-Can $ [Bal Sht]-OldCo";#N/A,#N/A,FALSE,"YE-Can $ [Inc Stmt]-NewCo";#N/A,#N/A,FALSE,"YE-Can $ [Bal Sht]-NewCo"}</definedName>
    <definedName name="wrn.comsumable.2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PB." hidden="1">{#N/A,#N/A,FALSE,"CPB"}</definedName>
    <definedName name="wrn.Credit._.Summary." hidden="1">{#N/A,#N/A,FALSE,"Credit Summary"}</definedName>
    <definedName name="wrn.Current._.Account._.Balances." hidden="1">{#N/A,#N/A,FALSE,"Arn-Current";#N/A,#N/A,FALSE,"Win-Current"}</definedName>
    <definedName name="wrn.DEPR." hidden="1">{#N/A,#N/A,FALSE,"DEPR"}</definedName>
    <definedName name="wrn.DSG." hidden="1">{#N/A,#N/A,FALSE,"BRU";#N/A,#N/A,FALSE,"MAD";#N/A,#N/A,FALSE,"MUN";#N/A,#N/A,FALSE,"SEO";#N/A,#N/A,FALSE,"TOK"}</definedName>
    <definedName name="wrn.elect.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xchange._.Rate." hidden="1">{#N/A,#N/A,FALSE,"Exchange Rate";#N/A,#N/A,FALSE,"Fax"}</definedName>
    <definedName name="wrn.FCB." hidden="1">{"FCB_ALL",#N/A,FALSE,"FCB"}</definedName>
    <definedName name="wrn.fcb2" hidden="1">{"FCB_ALL",#N/A,FALSE,"FCB"}</definedName>
    <definedName name="wrn.FDS._.Reports." hidden="1">{#N/A,#N/A,FALSE,"WORKSHEET";#N/A,#N/A,FALSE,"STAT";"Income USD (INCOME)",#N/A,FALSE,"INCOME";#N/A,#N/A,FALSE,"CTS";"Bal Sheet USD Thousands (BALSHET)",#N/A,FALSE,"BALSHET";"Bal Sheet AUD Thousands (BALSHET)",#N/A,FALSE,"BALSHET";"Orders",#N/A,FALSE,"ORDERSALEPROFIT";"Income AUD (INCOME)",#N/A,FALSE,"INCOME";#N/A,#N/A,FALSE,"Corpallo";"Sales &amp; Profit",#N/A,FALSE,"ORDERSALEPROFIT"}</definedName>
    <definedName name="wrn.Financial._.Report." hidden="1">{"Fin_China",#N/A,FALSE,"中國區";"Fin_游汝謙",#N/A,FALSE,"游汝謙";"Fin_姚民僕",#N/A,FALSE,"姚民僕";"Fin_相福利",#N/A,FALSE,"相福利";"Fin_何炎光",#N/A,FALSE,"何炎光";"Fin_黃元安",#N/A,FALSE,"黃元安";"Fin_黃安楠",#N/A,FALSE,"黃安楠";"Fin_北京",#N/A,FALSE,"北京";"Fin_柳勤齡",#N/A,FALSE,"柳勤齡"}</definedName>
    <definedName name="wrn.Fixed._.Assets." hidden="1">{#N/A,#N/A,FALSE,"Arn-Asset";#N/A,#N/A,FALSE,"Win-Asset"}</definedName>
    <definedName name="wrn.GIS." hidden="1">{#N/A,#N/A,FALSE,"GIS"}</definedName>
    <definedName name="wrn.HNZ." hidden="1">{#N/A,#N/A,FALSE,"HNZ"}</definedName>
    <definedName name="wrn.Input._.Data." hidden="1">{"Input_Fin",#N/A,FALSE,"By Code";"Input_Opt",#N/A,FALSE,"By Code"}</definedName>
    <definedName name="wrn.Journal." hidden="1">{#N/A,#N/A,FALSE,"JNL7";#N/A,#N/A,FALSE,"SUMMARY"}</definedName>
    <definedName name="wrn.K." hidden="1">{#N/A,#N/A,FALSE,"K"}</definedName>
    <definedName name="wrn.MAIN." hidden="1">{#N/A,#N/A,FALSE,"TB";#N/A,#N/A,FALSE,"GLIC";#N/A,#N/A,FALSE,"SLIC"}</definedName>
    <definedName name="wrn.MCCRK." hidden="1">{#N/A,#N/A,FALSE,"MCCRK"}</definedName>
    <definedName name="wrn.MISC." hidden="1">{#N/A,#N/A,FALSE,"MISC"}</definedName>
    <definedName name="wrn.Monthly._.Financial._.Statements." hidden="1">{#N/A,#N/A,FALSE,"Fin_Stmts";#N/A,#N/A,FALSE,"IntraComp Profit Data"}</definedName>
    <definedName name="wrn.NA." hidden="1">{#N/A,#N/A,FALSE,"NA"}</definedName>
    <definedName name="wrn.OldCo._.NewCo._.Year._.End." hidden="1">{#N/A,#N/A,FALSE,"Arn-Tooling";#N/A,#N/A,FALSE,"Arn-Fixed Asset";#N/A,#N/A,FALSE,"YE-Arn [Inc Stmt]";#N/A,#N/A,FALSE,"YE-Arn [Bal Sht]";#N/A,#N/A,FALSE,"Win-Tooling";#N/A,#N/A,FALSE,"Win-Fixed Asset";#N/A,#N/A,FALSE,"YE-Win [Inc Stmt]";#N/A,#N/A,FALSE,"YE-Win [Bal Sht]";#N/A,#N/A,FALSE,"DeHav GL 68848";#N/A,#N/A,FALSE,"YE-DeHav [Inc Stmt]";#N/A,#N/A,FALSE,"YE-DeHav [Bal Sht]";#N/A,#N/A,FALSE,"YE-Con [Inc Stmt]-OldCo";#N/A,#N/A,FALSE,"YE-Con [Bal Sht]-OldCo";#N/A,#N/A,FALSE,"YE-Con [Inc Stmt]-NewCo";#N/A,#N/A,FALSE,"YE-Con [Bal Sht]-NewCo";#N/A,#N/A,FALSE,"YE-Con [Inc Stmt]-Elim";#N/A,#N/A,FALSE,"YE-Con [Bal Sht]-Elim";#N/A,#N/A,FALSE,"YE-Consolidated [Inc Stmt]";#N/A,#N/A,FALSE,"YE-Consolidated [Bal Sht]"}</definedName>
    <definedName name="wrn.Operation._.Report." hidden="1">{"Opt_China",#N/A,FALSE,"中國區";"Opt_游汝謙",#N/A,FALSE,"游汝謙";"Opt_姚民僕",#N/A,FALSE,"姚民僕";"Opt_相福利",#N/A,FALSE,"相福利";"Opt_何炎光",#N/A,FALSE,"何炎光";"Opt_黃元安",#N/A,FALSE,"黃元安";"Opt_黃安楠",#N/A,FALSE,"黃安楠";"Opt_北京",#N/A,FALSE,"北京";"Opt_柳勤齡",#N/A,FALSE,"柳勤齡"}</definedName>
    <definedName name="wrn.OTHER." hidden="1">{#N/A,#N/A,FALSE,"JNL6";#N/A,#N/A,FALSE,"SUMMARY";#N/A,#N/A,FALSE,"SUMMARY";#N/A,#N/A,FALSE,"SUMMARY"}</definedName>
    <definedName name="wrn.piping.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PE._.Schedules." hidden="1">{#N/A,#N/A,FALSE,"PP&amp;E - Arnprior";#N/A,#N/A,FALSE,"PP&amp;E - Winnipeg"}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RCC.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hidden="1">{#N/A,#N/A,TRUE,"Status Report";#N/A,#N/A,TRUE,"Current Forecast";#N/A,#N/A,TRUE,"Last Forecast";#N/A,#N/A,TRUE,"BP";#N/A,#N/A,TRUE,"LY"}</definedName>
    <definedName name="wrn.Report1." hidden="1">{#N/A,#N/A,FALSE,"IS";#N/A,#N/A,FALSE,"BS";#N/A,#N/A,FALSE,"CF";#N/A,#N/A,FALSE,"CE";#N/A,#N/A,FALSE,"Depr";#N/A,#N/A,FALSE,"APAL"}</definedName>
    <definedName name="wrn.REPORTS." hidden="1">{#N/A,#N/A,FALSE,"BALANCE";#N/A,#N/A,FALSE,"GL";#N/A,#N/A,FALSE,"SL";#N/A,#N/A,FALSE,"TMLNE";#N/A,#N/A,FALSE,"SALES"}</definedName>
    <definedName name="wrn.REVENUE." hidden="1">{"CALA2",#N/A,FALSE,"Sheet1";"CALA1",#N/A,FALSE,"Sheet1";"NAmerica2",#N/A,FALSE,"Sheet1";"NAmerica1",#N/A,FALSE,"Sheet1";"Sweden2",#N/A,FALSE,"Sheet1";"Sweden1",#N/A,FALSE,"Sheet1";"France2",#N/A,FALSE,"Sheet1";"France1",#N/A,FALSE,"Sheet1";"UK2",#N/A,FALSE,"Sheet1";"UK1",#N/A,FALSE,"Sheet1";"Japan2",#N/A,FALSE,"Sheet1";"Japan1",#N/A,FALSE,"Sheet1";"Australlia2",#N/A,FALSE,"Sheet1";"Australlia1",#N/A,FALSE,"Sheet1";"india2",#N/A,FALSE,"Sheet1";"India1",#N/A,FALSE,"Sheet1";"Asia-North2",#N/A,FALSE,"Sheet1";"Asia-North1",#N/A,FALSE,"Sheet1";"Asia-South2",#N/A,FALSE,"Sheet1";"Asia-South1",#N/A,FALSE,"Sheet1"}</definedName>
    <definedName name="wrn.RPLINS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TAND_ALONE_BOTH." hidden="1">{"FCB_ALL",#N/A,FALSE,"FCB";"GREY_ALL",#N/A,FALSE,"GREY"}</definedName>
    <definedName name="wrn.summ1" hidden="1">{#N/A,#N/A,FALSE,"COVER1.XLS ";#N/A,#N/A,FALSE,"RACT1.XLS";#N/A,#N/A,FALSE,"RACT2.XLS";#N/A,#N/A,FALSE,"ECCMP";#N/A,#N/A,FALSE,"WELDER.XLS"}</definedName>
    <definedName name="wrn.summary." hidden="1">{#N/A,#N/A,FALSE,"COVER1.XLS ";#N/A,#N/A,FALSE,"RACT1.XLS";#N/A,#N/A,FALSE,"RACT2.XLS";#N/A,#N/A,FALSE,"ECCMP";#N/A,#N/A,FALSE,"WELDER.XLS"}</definedName>
    <definedName name="wrn.Trading._.Summary." hidden="1">{#N/A,#N/A,FALSE,"Trading Summary"}</definedName>
    <definedName name="wrn.WWY." hidden="1">{#N/A,#N/A,FALSE,"WWY"}</definedName>
    <definedName name="wrn2.3" hidden="1">{#N/A,#N/A,FALSE,"17MAY";#N/A,#N/A,FALSE,"24MAY"}</definedName>
    <definedName name="wrnypyoh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vavFAWRG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" localSheetId="1" hidden="1">{"'Eng (page2)'!$A$1:$D$52"}</definedName>
    <definedName name="x" localSheetId="0" hidden="1">{"'Eng (page2)'!$A$1:$D$52"}</definedName>
    <definedName name="x" hidden="1">{"'Eng (page2)'!$A$1:$D$52"}</definedName>
    <definedName name="xjey1" hidden="1">#REF!</definedName>
    <definedName name="xls1" hidden="1">{#N/A,#N/A,FALSE,"17MAY";#N/A,#N/A,FALSE,"24MAY"}</definedName>
    <definedName name="xsort2" hidden="1">#REF!</definedName>
    <definedName name="YUTRY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zzzzz" hidden="1">{#N/A,#N/A,FALSE,"COVER1.XLS ";#N/A,#N/A,FALSE,"RACT1.XLS";#N/A,#N/A,FALSE,"RACT2.XLS";#N/A,#N/A,FALSE,"ECCMP";#N/A,#N/A,FALSE,"WELDER.XLS"}</definedName>
    <definedName name="zzzzzzzz" hidden="1">{#N/A,#N/A,FALSE,"COVER1.XLS ";#N/A,#N/A,FALSE,"RACT1.XLS";#N/A,#N/A,FALSE,"RACT2.XLS";#N/A,#N/A,FALSE,"ECCMP";#N/A,#N/A,FALSE,"WELDER.XLS"}</definedName>
    <definedName name="เงิน" hidden="1">#REF!</definedName>
    <definedName name="เงินเดือน" localSheetId="1" hidden="1">{"'Eng (page2)'!$A$1:$D$52"}</definedName>
    <definedName name="เงินเดือน" localSheetId="0" hidden="1">{"'Eng (page2)'!$A$1:$D$52"}</definedName>
    <definedName name="เงินเดือน" hidden="1">{"'Eng (page2)'!$A$1:$D$52"}</definedName>
    <definedName name="เดกหด" hidden="1">{#N/A,#N/A,FALSE,"COVER1.XLS ";#N/A,#N/A,FALSE,"RACT1.XLS";#N/A,#N/A,FALSE,"RACT2.XLS";#N/A,#N/A,FALSE,"ECCMP";#N/A,#N/A,FALSE,"WELDER.XLS"}</definedName>
    <definedName name="เป้าหมายQ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รื่องติดตามNC" hidden="1">{#N/A,#N/A,FALSE,"COVER1.XLS ";#N/A,#N/A,FALSE,"RACT1.XLS";#N/A,#N/A,FALSE,"RACT2.XLS";#N/A,#N/A,FALSE,"ECCMP";#N/A,#N/A,FALSE,"WELDER.XLS"}</definedName>
    <definedName name="เวสวว" hidden="1">{#N/A,#N/A,FALSE,"COVER.XLS";#N/A,#N/A,FALSE,"RACT1.XLS";#N/A,#N/A,FALSE,"RACT2.XLS";#N/A,#N/A,FALSE,"ECCMP";#N/A,#N/A,FALSE,"WELDER.XLS"}</definedName>
    <definedName name="แผนผัง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อ่ป้อิกิ่ป้อิ่แอ" hidden="1">{#N/A,#N/A,FALSE,"COVER1.XLS ";#N/A,#N/A,FALSE,"RACT1.XLS";#N/A,#N/A,FALSE,"RACT2.XLS";#N/A,#N/A,FALSE,"ECCMP";#N/A,#N/A,FALSE,"WELDER.XLS"}</definedName>
    <definedName name="ไก" hidden="1">{#N/A,#N/A,FALSE,"COVER.XLS";#N/A,#N/A,FALSE,"RACT1.XLS";#N/A,#N/A,FALSE,"RACT2.XLS";#N/A,#N/A,FALSE,"ECCMP";#N/A,#N/A,FALSE,"WELDER.XLS"}</definedName>
    <definedName name="ไม่เอา" hidden="1">{#N/A,#N/A,FALSE,"COVER.XLS";#N/A,#N/A,FALSE,"RACT1.XLS";#N/A,#N/A,FALSE,"RACT2.XLS";#N/A,#N/A,FALSE,"ECCMP";#N/A,#N/A,FALSE,"WELDER.XLS"}</definedName>
    <definedName name="ก" hidden="1">{#N/A,#N/A,FALSE,"COVER1.XLS ";#N/A,#N/A,FALSE,"RACT1.XLS";#N/A,#N/A,FALSE,"RACT2.XLS";#N/A,#N/A,FALSE,"ECCMP";#N/A,#N/A,FALSE,"WELDER.XLS"}</definedName>
    <definedName name="กก" hidden="1">{#N/A,#N/A,FALSE,"COVER1.XLS ";#N/A,#N/A,FALSE,"RACT1.XLS";#N/A,#N/A,FALSE,"RACT2.XLS";#N/A,#N/A,FALSE,"ECCMP";#N/A,#N/A,FALSE,"WELDER.XLS"}</definedName>
    <definedName name="กดแล" hidden="1">#REF!</definedName>
    <definedName name="กล่อง" hidden="1">{#N/A,#N/A,FALSE,"COVER1.XLS ";#N/A,#N/A,FALSE,"RACT1.XLS";#N/A,#N/A,FALSE,"RACT2.XLS";#N/A,#N/A,FALSE,"ECCMP";#N/A,#N/A,FALSE,"WELDER.XLS"}</definedName>
    <definedName name="กห" hidden="1">{#N/A,#N/A,FALSE,"COVER1.XLS ";#N/A,#N/A,FALSE,"RACT1.XLS";#N/A,#N/A,FALSE,"RACT2.XLS";#N/A,#N/A,FALSE,"ECCMP";#N/A,#N/A,FALSE,"WELDER.XLS"}</definedName>
    <definedName name="กหก" hidden="1">{#N/A,#N/A,FALSE,"COVER.XLS";#N/A,#N/A,FALSE,"RACT1.XLS";#N/A,#N/A,FALSE,"RACT2.XLS";#N/A,#N/A,FALSE,"ECCMP";#N/A,#N/A,FALSE,"WELDER.XLS"}</definedName>
    <definedName name="ก่า" hidden="1">{#N/A,#N/A,FALSE,"COVER1.XLS ";#N/A,#N/A,FALSE,"RACT1.XLS";#N/A,#N/A,FALSE,"RACT2.XLS";#N/A,#N/A,FALSE,"ECCMP";#N/A,#N/A,FALSE,"WELDER.XLS"}</definedName>
    <definedName name="กำหนด" hidden="1">{#N/A,#N/A,FALSE,"COVER.XLS";#N/A,#N/A,FALSE,"RACT1.XLS";#N/A,#N/A,FALSE,"RACT2.XLS";#N/A,#N/A,FALSE,"ECCMP";#N/A,#N/A,FALSE,"WELDER.XLS"}</definedName>
    <definedName name="ฃล" hidden="1">{#N/A,#N/A,FALSE,"COVER1.XLS ";#N/A,#N/A,FALSE,"RACT1.XLS";#N/A,#N/A,FALSE,"RACT2.XLS";#N/A,#N/A,FALSE,"ECCMP";#N/A,#N/A,FALSE,"WELDER.XLS"}</definedName>
    <definedName name="งง" hidden="1">#REF!</definedName>
    <definedName name="งาน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จจจ" hidden="1">{#N/A,#N/A,FALSE,"COVER1.XLS ";#N/A,#N/A,FALSE,"RACT1.XLS";#N/A,#N/A,FALSE,"RACT2.XLS";#N/A,#N/A,FALSE,"ECCMP";#N/A,#N/A,FALSE,"WELDER.XLS"}</definedName>
    <definedName name="ช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ชชช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ฏณษธณฯศษธ" hidden="1">{#N/A,#N/A,FALSE,"17MAY";#N/A,#N/A,FALSE,"24MAY"}</definedName>
    <definedName name="ฑ๊ฎฆโ?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ดะกะรารีรเ" hidden="1">{#N/A,#N/A,FALSE,"COVER1.XLS ";#N/A,#N/A,FALSE,"RACT1.XLS";#N/A,#N/A,FALSE,"RACT2.XLS";#N/A,#N/A,FALSE,"ECCMP";#N/A,#N/A,FALSE,"WELDER.XLS"}</definedName>
    <definedName name="ตต" hidden="1">{#N/A,#N/A,FALSE,"COVER.XLS";#N/A,#N/A,FALSE,"RACT1.XLS";#N/A,#N/A,FALSE,"RACT2.XLS";#N/A,#N/A,FALSE,"ECCMP";#N/A,#N/A,FALSE,"WELDER.XLS"}</definedName>
    <definedName name="ตตตตต" hidden="1">{#N/A,#N/A,FALSE,"COVER.XLS";#N/A,#N/A,FALSE,"RACT1.XLS";#N/A,#N/A,FALSE,"RACT2.XLS";#N/A,#N/A,FALSE,"ECCMP";#N/A,#N/A,FALSE,"WELDER.XLS"}</definedName>
    <definedName name="ททททท" hidden="1">{#N/A,#N/A,FALSE,"17MAY";#N/A,#N/A,FALSE,"24MAY"}</definedName>
    <definedName name="บบบบบบ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ปปป" hidden="1">{#N/A,#N/A,FALSE,"COVER.XLS";#N/A,#N/A,FALSE,"RACT1.XLS";#N/A,#N/A,FALSE,"RACT2.XLS";#N/A,#N/A,FALSE,"ECCMP";#N/A,#N/A,FALSE,"WELDER.XLS"}</definedName>
    <definedName name="ประเมินกรรมการ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" hidden="1">{#N/A,#N/A,FALSE,"COVER1.XLS ";#N/A,#N/A,FALSE,"RACT1.XLS";#N/A,#N/A,FALSE,"RACT2.XLS";#N/A,#N/A,FALSE,"ECCMP";#N/A,#N/A,FALSE,"WELDER.XLS"}</definedName>
    <definedName name="ยยย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ยยย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รายละเอียส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ลลล" hidden="1">{#N/A,#N/A,FALSE,"17MAY";#N/A,#N/A,FALSE,"24MAY"}</definedName>
    <definedName name="ลลลลลลลลลล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ลลลลลลลลลล" hidden="1">{#N/A,#N/A,FALSE,"17MAY";#N/A,#N/A,FALSE,"24MAY"}</definedName>
    <definedName name="วนนส" hidden="1">{#N/A,#N/A,FALSE,"17MAY";#N/A,#N/A,FALSE,"24MAY"}</definedName>
    <definedName name="วส" hidden="1">#REF!</definedName>
    <definedName name="วสมน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วส้วียขี" hidden="1">{#N/A,#N/A,FALSE,"COVER1.XLS ";#N/A,#N/A,FALSE,"RACT1.XLS";#N/A,#N/A,FALSE,"RACT2.XLS";#N/A,#N/A,FALSE,"ECCMP";#N/A,#N/A,FALSE,"WELDER.XLS"}</definedName>
    <definedName name="สมสสน" hidden="1">{#N/A,#N/A,FALSE,"COVER.XLS";#N/A,#N/A,FALSE,"RACT1.XLS";#N/A,#N/A,FALSE,"RACT2.XLS";#N/A,#N/A,FALSE,"ECCMP";#N/A,#N/A,FALSE,"WELDER.XLS"}</definedName>
    <definedName name="สส" hidden="1">{#N/A,#N/A,FALSE,"COVER1.XLS ";#N/A,#N/A,FALSE,"RACT1.XLS";#N/A,#N/A,FALSE,"RACT2.XLS";#N/A,#N/A,FALSE,"ECCMP";#N/A,#N/A,FALSE,"WELDER.XLS"}</definedName>
    <definedName name="สสส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ห" hidden="1">#REF!</definedName>
    <definedName name="หไ" hidden="1">{#N/A,#N/A,FALSE,"COVER1.XLS ";#N/A,#N/A,FALSE,"RACT1.XLS";#N/A,#N/A,FALSE,"RACT2.XLS";#N/A,#N/A,FALSE,"ECCMP";#N/A,#N/A,FALSE,"WELDER.XLS"}</definedName>
    <definedName name="หกห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หนึ่ง" hidden="1">{#N/A,#N/A,FALSE,"COVER.XLS";#N/A,#N/A,FALSE,"RACT1.XLS";#N/A,#N/A,FALSE,"RACT2.XLS";#N/A,#N/A,FALSE,"ECCMP";#N/A,#N/A,FALSE,"WELDER.XLS"}</definedName>
    <definedName name="หห" hidden="1">{#N/A,#N/A,FALSE,"17MAY";#N/A,#N/A,FALSE,"24MAY"}</definedName>
    <definedName name="หหหห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ๆฟไ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이소영" hidden="1">#REF!</definedName>
    <definedName name="伊隆n." hidden="1">{#N/A,#N/A,FALSE,"Aging Summary";#N/A,#N/A,FALSE,"Ratio Analysis";#N/A,#N/A,FALSE,"Test 120 Day Accts";#N/A,#N/A,FALSE,"Tickmarks"}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3" i="1" l="1"/>
  <c r="N83" i="1"/>
  <c r="L83" i="1"/>
  <c r="J83" i="1"/>
  <c r="A95" i="1"/>
  <c r="A141" i="1" s="1"/>
  <c r="N52" i="1"/>
  <c r="N100" i="1" s="1"/>
  <c r="J52" i="1"/>
  <c r="J100" i="1" s="1"/>
  <c r="H23" i="4"/>
  <c r="F23" i="4"/>
  <c r="V26" i="3"/>
  <c r="T25" i="3"/>
  <c r="X25" i="3" s="1"/>
  <c r="P23" i="4" l="1"/>
  <c r="J54" i="2"/>
  <c r="N16" i="4" l="1"/>
  <c r="P18" i="3"/>
  <c r="H26" i="4"/>
  <c r="H18" i="4"/>
  <c r="H28" i="3"/>
  <c r="H20" i="3"/>
  <c r="L88" i="5"/>
  <c r="L77" i="5"/>
  <c r="L66" i="5"/>
  <c r="H88" i="5"/>
  <c r="H77" i="5"/>
  <c r="H66" i="5"/>
  <c r="L26" i="4"/>
  <c r="J26" i="4"/>
  <c r="F26" i="4"/>
  <c r="P20" i="4"/>
  <c r="V28" i="3"/>
  <c r="J131" i="1" s="1"/>
  <c r="R28" i="3"/>
  <c r="N28" i="3"/>
  <c r="L28" i="3"/>
  <c r="J28" i="3"/>
  <c r="F28" i="3"/>
  <c r="T22" i="3"/>
  <c r="P56" i="2"/>
  <c r="P50" i="2"/>
  <c r="P23" i="2"/>
  <c r="P15" i="2"/>
  <c r="L56" i="2"/>
  <c r="L50" i="2"/>
  <c r="L23" i="2"/>
  <c r="L15" i="2"/>
  <c r="F88" i="5"/>
  <c r="L25" i="2" l="1"/>
  <c r="L31" i="2" s="1"/>
  <c r="L34" i="2" s="1"/>
  <c r="L44" i="2" s="1"/>
  <c r="P25" i="2"/>
  <c r="P31" i="2" s="1"/>
  <c r="P34" i="2" s="1"/>
  <c r="P44" i="2" s="1"/>
  <c r="X22" i="3"/>
  <c r="A1" i="5"/>
  <c r="A48" i="5" s="1"/>
  <c r="A1" i="4"/>
  <c r="A1" i="3"/>
  <c r="A1" i="2"/>
  <c r="A33" i="4"/>
  <c r="A37" i="3"/>
  <c r="H10" i="5" l="1"/>
  <c r="H35" i="5" s="1"/>
  <c r="L10" i="5"/>
  <c r="L35" i="5" s="1"/>
  <c r="J18" i="4"/>
  <c r="J20" i="3"/>
  <c r="H39" i="5" l="1"/>
  <c r="L39" i="5"/>
  <c r="J88" i="5"/>
  <c r="F77" i="5"/>
  <c r="J77" i="5"/>
  <c r="F66" i="5"/>
  <c r="J66" i="5"/>
  <c r="L18" i="4"/>
  <c r="F18" i="4"/>
  <c r="P15" i="4"/>
  <c r="P12" i="4"/>
  <c r="V20" i="3"/>
  <c r="R20" i="3"/>
  <c r="N20" i="3"/>
  <c r="L20" i="3"/>
  <c r="F20" i="3"/>
  <c r="T17" i="3"/>
  <c r="X17" i="3" s="1"/>
  <c r="T14" i="3"/>
  <c r="X14" i="3" s="1"/>
  <c r="J23" i="2"/>
  <c r="N23" i="2"/>
  <c r="J15" i="2"/>
  <c r="N15" i="2"/>
  <c r="P130" i="1"/>
  <c r="L130" i="1"/>
  <c r="J72" i="1"/>
  <c r="L72" i="1"/>
  <c r="N72" i="1"/>
  <c r="P72" i="1"/>
  <c r="J40" i="1"/>
  <c r="L40" i="1"/>
  <c r="N40" i="1"/>
  <c r="P40" i="1"/>
  <c r="J26" i="1"/>
  <c r="L26" i="1"/>
  <c r="N26" i="1"/>
  <c r="P26" i="1"/>
  <c r="L79" i="5" l="1"/>
  <c r="H79" i="5"/>
  <c r="L133" i="1"/>
  <c r="P133" i="1"/>
  <c r="L85" i="1"/>
  <c r="J42" i="1"/>
  <c r="J85" i="1"/>
  <c r="N85" i="1"/>
  <c r="N42" i="1"/>
  <c r="P85" i="1"/>
  <c r="N25" i="2"/>
  <c r="J25" i="2"/>
  <c r="P42" i="1"/>
  <c r="L42" i="1"/>
  <c r="H82" i="5" l="1"/>
  <c r="L82" i="5"/>
  <c r="J31" i="2"/>
  <c r="N31" i="2"/>
  <c r="P135" i="1"/>
  <c r="L135" i="1"/>
  <c r="A100" i="5"/>
  <c r="A50" i="5"/>
  <c r="A47" i="5"/>
  <c r="A96" i="1"/>
  <c r="A66" i="2"/>
  <c r="A50" i="1"/>
  <c r="A98" i="1" s="1"/>
  <c r="A48" i="1"/>
  <c r="J10" i="5" l="1"/>
  <c r="F10" i="5"/>
  <c r="J34" i="2"/>
  <c r="N34" i="2"/>
  <c r="F35" i="5" l="1"/>
  <c r="N47" i="2"/>
  <c r="J35" i="5"/>
  <c r="J44" i="2"/>
  <c r="N44" i="2"/>
  <c r="N60" i="2" l="1"/>
  <c r="N62" i="2"/>
  <c r="N50" i="2"/>
  <c r="J47" i="2"/>
  <c r="J60" i="2" s="1"/>
  <c r="N53" i="2"/>
  <c r="F39" i="5"/>
  <c r="J39" i="5"/>
  <c r="T18" i="3"/>
  <c r="P20" i="3"/>
  <c r="N18" i="4"/>
  <c r="P16" i="4"/>
  <c r="J62" i="2" l="1"/>
  <c r="N24" i="4"/>
  <c r="N26" i="4" s="1"/>
  <c r="P26" i="3"/>
  <c r="J53" i="2"/>
  <c r="J50" i="2"/>
  <c r="N56" i="2"/>
  <c r="F79" i="5"/>
  <c r="J79" i="5"/>
  <c r="P18" i="4"/>
  <c r="X18" i="3"/>
  <c r="T20" i="3"/>
  <c r="P24" i="4" l="1"/>
  <c r="T26" i="3"/>
  <c r="P28" i="3"/>
  <c r="J127" i="1" s="1"/>
  <c r="J56" i="2"/>
  <c r="N127" i="1"/>
  <c r="P26" i="4"/>
  <c r="X20" i="3"/>
  <c r="F82" i="5"/>
  <c r="J82" i="5"/>
  <c r="J130" i="1" l="1"/>
  <c r="X26" i="3"/>
  <c r="T28" i="3"/>
  <c r="X28" i="3" s="1"/>
  <c r="N130" i="1"/>
  <c r="J133" i="1" l="1"/>
  <c r="N133" i="1"/>
  <c r="J135" i="1" l="1"/>
  <c r="N135" i="1"/>
</calcChain>
</file>

<file path=xl/sharedStrings.xml><?xml version="1.0" encoding="utf-8"?>
<sst xmlns="http://schemas.openxmlformats.org/spreadsheetml/2006/main" count="369" uniqueCount="218">
  <si>
    <t>บริษัท โปรเอ็น คอร์ป จำกัด (มหาชน)</t>
  </si>
  <si>
    <t xml:space="preserve">งบแสดงฐานะการเงิน </t>
  </si>
  <si>
    <t>ณ วันที่ 31 มีนาคม พ.ศ. 2566</t>
  </si>
  <si>
    <t>ข้อมูลทางการเงินรวม</t>
  </si>
  <si>
    <t>ข้อมูลทางการเงินเฉพาะกิจการ</t>
  </si>
  <si>
    <t>(ยังไม่ได้ตรวจสอบ)</t>
  </si>
  <si>
    <t>(ตรวจสอบแล้ว)</t>
  </si>
  <si>
    <t>31 มีนาคม</t>
  </si>
  <si>
    <t>31 ธันวาคม</t>
  </si>
  <si>
    <t>พ.ศ. 2566</t>
  </si>
  <si>
    <t>พ.ศ. 2565</t>
  </si>
  <si>
    <t>หมายเหตุ</t>
  </si>
  <si>
    <t>บาท</t>
  </si>
  <si>
    <t>สินทรัพย์</t>
  </si>
  <si>
    <t>สินทรัพย์หมุนเวียน</t>
  </si>
  <si>
    <t>เงินสดและรายการเทียบเท่าเงินสด</t>
  </si>
  <si>
    <t>ลูกหนี้การค้าและลูกหนี้อื่น</t>
  </si>
  <si>
    <t>ส่วนของลูกหนี้ตามสัญญาเช่าที่ถึงกำหนด</t>
  </si>
  <si>
    <t>รับชำระภายในหนึ่งปี</t>
  </si>
  <si>
    <t>เงินให้กู้ยืมระยะสั้นแก่บุคคล</t>
  </si>
  <si>
    <t xml:space="preserve">   และกิจการที่เกี่ยวข้องกัน</t>
  </si>
  <si>
    <t>สินทรัพย์ทางการเงินที่วัดมูลค่าด้วย</t>
  </si>
  <si>
    <t>วิธีราคาทุนตัดจำหน่าย</t>
  </si>
  <si>
    <t>สินค้าคงเหลือ</t>
  </si>
  <si>
    <t xml:space="preserve">สินทรัพย์หมุนเวียนอื่น </t>
  </si>
  <si>
    <t xml:space="preserve">รวมสินทรัพย์หมุนเวียน </t>
  </si>
  <si>
    <t>สินทรัพย์ไม่หมุนเวียน</t>
  </si>
  <si>
    <t>เงินฝากธนาคารที่ติดภาระค้ำประกัน</t>
  </si>
  <si>
    <t>ลูกหนี้ตามสัญญาเช่า</t>
  </si>
  <si>
    <t>เงินลงทุนในบริษัทย่อย</t>
  </si>
  <si>
    <t>เงินลงทุนในบริษัทร่วม</t>
  </si>
  <si>
    <t>ที่ดิน อาคารและอุปกรณ์</t>
  </si>
  <si>
    <t>สินทรัพย์สิทธิการใช้</t>
  </si>
  <si>
    <t>สินทรัพย์ไม่มีตัวตน</t>
  </si>
  <si>
    <t>สินทรัพย์ภาษีเงินได้รอการตัดบัญชี</t>
  </si>
  <si>
    <t>สินทรัพย์ไม่หมุนเวียนอื่น</t>
  </si>
  <si>
    <t>รวมสินทรัพย์ไม่หมุนเวียน</t>
  </si>
  <si>
    <t xml:space="preserve">รวมสินทรัพย์ </t>
  </si>
  <si>
    <t xml:space="preserve">             กรรมการ    ____________________________________       กรรมการ    ____________________________________</t>
  </si>
  <si>
    <t>หมายเหตุประกอบข้อมูลทางการเงินเป็นส่วนหนึ่งของข้อมูลทางการเงินระหว่างกาลนี้</t>
  </si>
  <si>
    <r>
      <t xml:space="preserve">งบแสดงฐานะการเงิน </t>
    </r>
    <r>
      <rPr>
        <sz val="13"/>
        <rFont val="Browallia New"/>
        <family val="2"/>
      </rPr>
      <t>(ต่อ)</t>
    </r>
  </si>
  <si>
    <t>หนี้สินและส่วนของเจ้าของ</t>
  </si>
  <si>
    <t>หนี้สินหมุนเวียน</t>
  </si>
  <si>
    <t>เงินเบิกเกินบัญชีและ</t>
  </si>
  <si>
    <t>เงินกู้ยืมระยะสั้นจากสถาบันการเงิน</t>
  </si>
  <si>
    <t>เจ้าหนี้การค้าและเจ้าหนี้อื่น</t>
  </si>
  <si>
    <t>เงินกู้ยืมระยะยาวจากสถาบันการเงินที่ถึงกำหนด</t>
  </si>
  <si>
    <t>ชำระภายในหนึ่งปี</t>
  </si>
  <si>
    <t>หนี้สินตามสัญญาเช่าที่ถึงกำหนด</t>
  </si>
  <si>
    <t>หุ้นกู้ที่ถึงกำหนดชำระภายในหนึ่งปี</t>
  </si>
  <si>
    <t xml:space="preserve">หนี้สินหมุนเวียนอื่น                       </t>
  </si>
  <si>
    <t xml:space="preserve">รวมหนี้สินหมุนเวียน                  </t>
  </si>
  <si>
    <t>หนี้สินไม่หมุนเวียน</t>
  </si>
  <si>
    <t>รายได้รับล่วงหน้างานบริการ</t>
  </si>
  <si>
    <t>เงินกู้ยืมระยะยาว</t>
  </si>
  <si>
    <t>หุ้นกู้</t>
  </si>
  <si>
    <t>หนี้สินตามสัญญาเช่า</t>
  </si>
  <si>
    <t>ภาระผูกพันผลประโยชน์พนักงาน</t>
  </si>
  <si>
    <t>ประมาณการค่ารื้อถอน</t>
  </si>
  <si>
    <t xml:space="preserve">รวมหนี้สินไม่หมุนเวียน                  </t>
  </si>
  <si>
    <t>รวมหนี้สิน</t>
  </si>
  <si>
    <r>
      <t xml:space="preserve">หนี้สินและส่วนของเจ้าของ </t>
    </r>
    <r>
      <rPr>
        <sz val="13"/>
        <rFont val="Browallia New"/>
        <family val="2"/>
      </rPr>
      <t>(ต่อ)</t>
    </r>
  </si>
  <si>
    <t>ส่วนของเจ้าของ</t>
  </si>
  <si>
    <t xml:space="preserve">ทุนเรือนหุ้น                                </t>
  </si>
  <si>
    <t>ทุนจดทะเบียน</t>
  </si>
  <si>
    <t xml:space="preserve">หุ้นสามัญจำนวน 474,000,000 หุ้น </t>
  </si>
  <si>
    <t>มูลค่าที่ตราไว้หุ้นละ 0.5 บาท</t>
  </si>
  <si>
    <t>ทุนที่ออกและชำระแล้ว</t>
  </si>
  <si>
    <t xml:space="preserve">หุ้นสามัญจำนวน 316,947,150 หุ้น </t>
  </si>
  <si>
    <t>มูลค่าที่ได้รับชำระแล้วหุ้นละ 0.5 บาท</t>
  </si>
  <si>
    <t>(31 ธันวาคม พ.ศ. 2565:</t>
  </si>
  <si>
    <t>หุ้นสามัญจำนวน 316,000,000 หุ้น</t>
  </si>
  <si>
    <t>มูลค่าที่ได้รับชำระแล้วหุ้นละ 0.5 บาท)</t>
  </si>
  <si>
    <t>ส่วนเกินมูลค่าหุ้นสามัญ</t>
  </si>
  <si>
    <t>เงินรับล่วงหน้าค่าหุ้น</t>
  </si>
  <si>
    <t>ส่วนเกินทุนจากการรวมธุรกิจ</t>
  </si>
  <si>
    <t xml:space="preserve">   ภายใต้การควบคุมเดียวกัน</t>
  </si>
  <si>
    <t>กำไรสะสม</t>
  </si>
  <si>
    <t>จัดสรรแล้ว - สำรองตามกฎหมาย</t>
  </si>
  <si>
    <t>ยังไม่ได้จัดสรร</t>
  </si>
  <si>
    <t>องค์ประกอบอื่นของส่วนของเจ้าของ</t>
  </si>
  <si>
    <t>รวมส่วนของผู้เป็นเจ้าของของบริษัทใหญ่</t>
  </si>
  <si>
    <t>ส่วนได้เสียที่ไม่มีอำนาจควบคุม</t>
  </si>
  <si>
    <t>รวมส่วนของเจ้าของ</t>
  </si>
  <si>
    <t>รวมหนี้สินและส่วนของเจ้าของ</t>
  </si>
  <si>
    <t>งบกำไรขาดทุนเบ็ดเสร็จ (ยังไม่ได้ตรวจสอบ)</t>
  </si>
  <si>
    <t>สำหรับงวดสามเดือนสิ้นสุดวันที่ 31 มีนาคม พ.ศ. 2566</t>
  </si>
  <si>
    <t>รายได้</t>
  </si>
  <si>
    <t>รายได้จากการขาย</t>
  </si>
  <si>
    <t>รายได้จากการให้บริการ</t>
  </si>
  <si>
    <t>รายได้จากสัญญาก่อสร้าง</t>
  </si>
  <si>
    <t>รวมรายได้</t>
  </si>
  <si>
    <t>ต้นทุน</t>
  </si>
  <si>
    <t>ต้นทุนขาย</t>
  </si>
  <si>
    <t>ต้นทุนการให้บริการ</t>
  </si>
  <si>
    <t>ต้นทุนจากสัญญาก่อสร้าง</t>
  </si>
  <si>
    <t>รวมต้นทุน</t>
  </si>
  <si>
    <t>กำไรขั้นต้น</t>
  </si>
  <si>
    <t xml:space="preserve">รายได้อื่น </t>
  </si>
  <si>
    <t>ค่าใช้จ่ายในการขาย</t>
  </si>
  <si>
    <t xml:space="preserve">ค่าใช้จ่ายในการบริหาร     </t>
  </si>
  <si>
    <t>ต้นทุนทางการเงิน</t>
  </si>
  <si>
    <t>กำไร(ขาดทุน)ก่อนค่าใช้จ่ายภาษีเงินได้</t>
  </si>
  <si>
    <t>ค่าใช้จ่ายภาษีเงินได้</t>
  </si>
  <si>
    <t>กำไร(ขาดทุน)สำหรับงวด</t>
  </si>
  <si>
    <t>กำไร(ขาดทุน)เบ็ดเสร็จอื่น</t>
  </si>
  <si>
    <t>รายการที่จะไม่จัดประเภทรายการใหม่ไปยังกำไรหรือ</t>
  </si>
  <si>
    <t>ขาดทุนในภายหลัง</t>
  </si>
  <si>
    <t>การวัดมูลค่าใหม่ของภาระผูกพันผลประโยชน์</t>
  </si>
  <si>
    <t>หลังออกจากงาน</t>
  </si>
  <si>
    <t>ภาษีเงินได้ของรายการที่จะไม่จัดประเภทรายการใหม่</t>
  </si>
  <si>
    <t>ไปยังกำไรหรือขาดทุนในภายหลัง</t>
  </si>
  <si>
    <t>กำไร(ขาดทุน)เบ็ดเสร็จรวมสำหรับงวด</t>
  </si>
  <si>
    <t>การแบ่งปันกำไร(ขาดทุน)</t>
  </si>
  <si>
    <t>ส่วนที่เป็นของผู้เป็นเจ้าของของบริษัทใหญ่</t>
  </si>
  <si>
    <t>ส่วนที่เป็นของส่วนได้เสียที่ไม่มีอำนาจควบคุม</t>
  </si>
  <si>
    <t>การแบ่งปันกำไร(ขาดทุน)เบ็ดเสร็จรวม</t>
  </si>
  <si>
    <t>กำไร(ขาดทุน)ต่อหุ้น</t>
  </si>
  <si>
    <t>กำไร(ขาดทุน)ต่อหุ้นขั้นพื้นฐาน</t>
  </si>
  <si>
    <t>กำไร(ขาดทุน)ต่อหุ้นปรับลด</t>
  </si>
  <si>
    <t>งบแสดงการเปลี่ยนแปลงส่วนของเจ้าของ (ยังไม่ได้ตรวจสอบ)</t>
  </si>
  <si>
    <t>ส่วนของผู้เป็นเจ้าของของบริษัทใหญ่</t>
  </si>
  <si>
    <t>องค์ประกอบอื่น</t>
  </si>
  <si>
    <t>ส่วนเกินทุน</t>
  </si>
  <si>
    <t>ของส่วนของเจ้าของ</t>
  </si>
  <si>
    <t>เงินรับ</t>
  </si>
  <si>
    <t>จากการรวม</t>
  </si>
  <si>
    <t>จัดสรรแล้ว</t>
  </si>
  <si>
    <t>การเปลี่ยนแปลง</t>
  </si>
  <si>
    <t>รวมส่วนของ</t>
  </si>
  <si>
    <t>ทุนที่ออกและ</t>
  </si>
  <si>
    <t>ส่วนเกิน</t>
  </si>
  <si>
    <t>ล่วงหน้า</t>
  </si>
  <si>
    <t>ธุรกิจภายใต้การ</t>
  </si>
  <si>
    <t>- ทุนสำรอง</t>
  </si>
  <si>
    <t>สัดส่วน</t>
  </si>
  <si>
    <t>ผู้เป็นเจ้าของ</t>
  </si>
  <si>
    <t>ส่วนได้เสียที่ไม่มี</t>
  </si>
  <si>
    <t>รวม</t>
  </si>
  <si>
    <t>ชำระแล้ว</t>
  </si>
  <si>
    <t>มูลค่าหุ้น</t>
  </si>
  <si>
    <t>ค่าหุ้น</t>
  </si>
  <si>
    <t>ควบคุมเดียวกัน</t>
  </si>
  <si>
    <t>ตามกฎหมาย</t>
  </si>
  <si>
    <t>ในบริษัทย่อย</t>
  </si>
  <si>
    <t>ของบริษัทใหญ่</t>
  </si>
  <si>
    <t>อำนาจควบคุม</t>
  </si>
  <si>
    <t xml:space="preserve">ยอดยกมาต้นงวด วันที่ 1 มกราคม พ.ศ. 2565 </t>
  </si>
  <si>
    <t>การเปลี่ยนแปลงในส่วนของเจ้าของสำหรับงวด</t>
  </si>
  <si>
    <t>สำรองตามกฎหมาย</t>
  </si>
  <si>
    <t>กำไรเบ็ดเสร็จรวมสำหรับงวด</t>
  </si>
  <si>
    <t>ยอดคงเหลือปลายงวด วันที่ 31 มีนาคม พ.ศ. 2565</t>
  </si>
  <si>
    <t>ยอดยกมาต้นงวด วันที่ 1 มกราคม พ.ศ. 2566</t>
  </si>
  <si>
    <t>การเพิ่มหุ้นสามัญ</t>
  </si>
  <si>
    <t>ขาดทุนเบ็ดเสร็จรวมสำหรับงวด</t>
  </si>
  <si>
    <t>ยอดคงเหลือปลายงวด วันที่ 31 มีนาคม พ.ศ. 2566</t>
  </si>
  <si>
    <t>กรรมการ    ____________________________________       กรรมการ    ____________________________________</t>
  </si>
  <si>
    <r>
      <t>งบแสดงการเปลี่ยนแปลงส่วนของเจ้าของ (ยังไม่ได้ตรวจสอบ)</t>
    </r>
    <r>
      <rPr>
        <sz val="13"/>
        <rFont val="Browallia New"/>
        <family val="2"/>
      </rPr>
      <t xml:space="preserve"> (ต่อ)</t>
    </r>
  </si>
  <si>
    <t>เงินรับล่วงหน้า</t>
  </si>
  <si>
    <t>งบกระแสเงินสด (ยังไม่ได้ตรวจสอบ)</t>
  </si>
  <si>
    <t>กระแสเงินสดจากกิจกรรมดำเนินงาน</t>
  </si>
  <si>
    <t>กำไร(ขาดทุน)ก่อนภาษีเงินได้</t>
  </si>
  <si>
    <t>รายการปรับปรุง:</t>
  </si>
  <si>
    <t>ค่าเสื่อมราคา</t>
  </si>
  <si>
    <t>ค่าตัดจำหน่าย</t>
  </si>
  <si>
    <t>ค่าตัดจำหน่ายสินทรัพย์สิทธิการใช้</t>
  </si>
  <si>
    <t xml:space="preserve">(กลับรายการ)ผลขาดทุนด้านเครดิตที่คาดว่าจะเกิดขึ้น </t>
  </si>
  <si>
    <t xml:space="preserve">กลับรายการขาดทุนจากการลดมูลค่าของสินค้าคงเหลือ </t>
  </si>
  <si>
    <t>ขาดทุนจากมูลค่ายุติธรรมของสินทรัพย์ทางการเงิน</t>
  </si>
  <si>
    <t>ที่วัดมูลค่าด้วยมูลค่ายุติธรรมผ่านกำไรหรือขาดทุน</t>
  </si>
  <si>
    <t>(กลับรายการ)ผลขาดทุนจากการลดลง</t>
  </si>
  <si>
    <t xml:space="preserve">   ของมูลค่าสินทรัพย์ดิจิทัล</t>
  </si>
  <si>
    <t>ดอกเบี้ยรับ</t>
  </si>
  <si>
    <t>ดอกเบี้ยจ่าย</t>
  </si>
  <si>
    <t>กลับรายการประมาณการรื้อถอน</t>
  </si>
  <si>
    <t>การเปลี่ยนแปลงของสินทรัพย์และหนี้สินดำเนินงาน</t>
  </si>
  <si>
    <t>-  ลูกหนี้การค้าและลูกหนี้อื่น</t>
  </si>
  <si>
    <t>-  ลูกหนี้ตามสัญญาเช่า</t>
  </si>
  <si>
    <t>-  สินค้าคงเหลือ</t>
  </si>
  <si>
    <t>-  สินทรัพย์หมุนเวียนอื่น</t>
  </si>
  <si>
    <t>-  สินทรัพย์ไม่หมุนเวียนอื่น</t>
  </si>
  <si>
    <t>-  เจ้าหนี้การค้าและเจ้าหนี้อื่น</t>
  </si>
  <si>
    <t>-  หนี้สินหมุนเวียนอื่น</t>
  </si>
  <si>
    <t>-  หนี้สินไม่หมุนเวียนอื่น</t>
  </si>
  <si>
    <t>เงินสดใช้ไปในการดำเนินงาน</t>
  </si>
  <si>
    <t>หัก</t>
  </si>
  <si>
    <t xml:space="preserve">         </t>
  </si>
  <si>
    <t>จ่ายภาษีเงินได้</t>
  </si>
  <si>
    <t>เงินสดสุทธิใช้ไปในกิจการดำเนินงาน</t>
  </si>
  <si>
    <r>
      <t xml:space="preserve">งบกระแสเงินสด (ยังไม่ได้ตรวจสอบ) </t>
    </r>
    <r>
      <rPr>
        <sz val="13"/>
        <rFont val="Browallia New"/>
        <family val="2"/>
      </rPr>
      <t>(ต่อ)</t>
    </r>
  </si>
  <si>
    <t>กระแสเงินสดจากกิจกรรมลงทุน</t>
  </si>
  <si>
    <t>เงินสดจ่ายเพื่อซื้อที่ดิน อาคารและอุปกรณ์</t>
  </si>
  <si>
    <t>เงินสดจ่ายต้นทุนการกู้ยืมที่รวมอยู่ในที่ดิน อาคารและอุปกรณ์</t>
  </si>
  <si>
    <t>เงินสดจ่ายเพื่อซื้อสินทรัพย์ไม่มีตัวตน</t>
  </si>
  <si>
    <t>เงินสดจ่ายเพื่อซื้อสินทรัพย์สิทธิการใช้</t>
  </si>
  <si>
    <t>เงินฝากสถาบันการเงินที่ติดภาระค้ำประกันที่ลดลง</t>
  </si>
  <si>
    <t>เงินสดจ่ายเพื่อลงทุนในบริษัทร่วม</t>
  </si>
  <si>
    <t>เงินสดจ่ายให้กู้ยืมแก่กิจการที่เกี่ยวข้องกัน</t>
  </si>
  <si>
    <t>เงินสดรับจากดอกเบี้ยรับ</t>
  </si>
  <si>
    <t>เงินสดสุทธิใช้ไปในกิจกรรมลงทุน</t>
  </si>
  <si>
    <t>กระแสเงินสดจากกิจกรรมจัดหาเงิน</t>
  </si>
  <si>
    <t>เงินสดรับจากเงินกู้ยืมระยะสั้นจากสถาบันการเงิน</t>
  </si>
  <si>
    <t>เงินสดจ่ายคืนเงินกู้ยืมระยะสั้นจากสถาบันการเงิน</t>
  </si>
  <si>
    <t>เงินสดรับจากเงินกู้ยืมระยะยาวจากสถาบันการเงิน</t>
  </si>
  <si>
    <t>เงินสดจ่ายคืนเงินกู้ยืมระยะยาวจากสถาบันการเงิน</t>
  </si>
  <si>
    <t>เงินสดรับจากการออกหุ้นกู้</t>
  </si>
  <si>
    <t>เงินสดจ่ายต้นทุนการทำรายการที่เกี่ยวข้องกับการออกหุ้นกู้</t>
  </si>
  <si>
    <t>เงินสดจ่ายคืนหนี้สินตามสัญญาเช่า</t>
  </si>
  <si>
    <t>เงินสดสุทธิ(ใช้ไปใน)ได้มาจากกิจกรรมจัดหาเงิน</t>
  </si>
  <si>
    <t>เงินสดและรายการเทียบเท่าเงินสด(ลดลง)เพิ่มขึ้นสุทธิ</t>
  </si>
  <si>
    <t>เงินสดและรายการเทียบเท่าเงินสดต้นงวด</t>
  </si>
  <si>
    <t>เงินสดและรายการเทียบเท่าเงินสดสิ้นงวด</t>
  </si>
  <si>
    <t xml:space="preserve">เงินเบิกเกินบัญชีธนาคาร </t>
  </si>
  <si>
    <t>รายการที่ไม่ใช่เงินสดที่มีสาระสำคัญ</t>
  </si>
  <si>
    <t>การซื้อสินทรัพย์ตามสัญญาเช่า</t>
  </si>
  <si>
    <t>การซื้อที่ดิน อาคารและอุปกรณ์โดยไม่ได้ชำระเงิน</t>
  </si>
  <si>
    <t>การซื้อสินทรัพย์ไม่มีตัวตนโดยไม่ได้ชำระเงิน</t>
  </si>
  <si>
    <t>การลงทุนในบริษัทร่วมที่ยังไม่ได้ชำระเงิน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</si>
</sst>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#,##0;\(#,##0\);&quot;-&quot;;@"/>
    <numFmt numFmtId="166" formatCode="#,##0;\(#,##0\)"/>
    <numFmt numFmtId="167" formatCode="#,##0.00;\(#,##0.00\);&quot;-&quot;;@"/>
    <numFmt numFmtId="168" formatCode="_(* #,##0_);_(* \(#,##0\);_(* &quot;-&quot;??_);_(@_)"/>
    <numFmt numFmtId="169" formatCode="_-* #,##0_-;\-* #,##0_-;_-* &quot;-&quot;??_-;_-@_-"/>
    <numFmt numFmtId="170" formatCode="#,##0.0;\(#,##0.0\)"/>
  </numFmts>
  <fonts count="12">
    <font>
      <sz val="14"/>
      <name val="Cordia New"/>
      <charset val="222"/>
    </font>
    <font>
      <b/>
      <sz val="13"/>
      <name val="Browallia New"/>
      <family val="2"/>
    </font>
    <font>
      <sz val="14"/>
      <name val="Cordia New"/>
      <family val="2"/>
    </font>
    <font>
      <sz val="13"/>
      <name val="Browallia New"/>
      <family val="2"/>
    </font>
    <font>
      <sz val="10"/>
      <name val="Arial"/>
      <family val="2"/>
    </font>
    <font>
      <b/>
      <sz val="12"/>
      <name val="Browallia New"/>
      <family val="2"/>
    </font>
    <font>
      <sz val="12"/>
      <name val="Browallia New"/>
      <family val="2"/>
    </font>
    <font>
      <u/>
      <sz val="13"/>
      <name val="Browallia New"/>
      <family val="2"/>
    </font>
    <font>
      <sz val="13"/>
      <color theme="0"/>
      <name val="Browallia New"/>
      <family val="2"/>
    </font>
    <font>
      <sz val="12"/>
      <color theme="0"/>
      <name val="Browallia New"/>
      <family val="2"/>
    </font>
    <font>
      <sz val="10"/>
      <name val="Times New Roman"/>
      <family val="1"/>
      <charset val="22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37" fontId="10" fillId="0" borderId="0"/>
    <xf numFmtId="0" fontId="2" fillId="0" borderId="0"/>
    <xf numFmtId="164" fontId="11" fillId="0" borderId="0" applyFont="0" applyFill="0" applyBorder="0" applyAlignment="0" applyProtection="0"/>
  </cellStyleXfs>
  <cellXfs count="349">
    <xf numFmtId="0" fontId="0" fillId="0" borderId="0" xfId="0"/>
    <xf numFmtId="165" fontId="3" fillId="0" borderId="0" xfId="3" applyNumberFormat="1" applyFont="1" applyFill="1" applyAlignment="1">
      <alignment horizontal="right" vertical="center"/>
    </xf>
    <xf numFmtId="165" fontId="3" fillId="0" borderId="0" xfId="3" applyNumberFormat="1" applyFont="1" applyFill="1" applyBorder="1" applyAlignment="1">
      <alignment vertical="center"/>
    </xf>
    <xf numFmtId="165" fontId="3" fillId="0" borderId="0" xfId="3" applyNumberFormat="1" applyFont="1" applyFill="1" applyBorder="1" applyAlignment="1">
      <alignment horizontal="right" vertical="center"/>
    </xf>
    <xf numFmtId="165" fontId="3" fillId="0" borderId="1" xfId="3" applyNumberFormat="1" applyFont="1" applyFill="1" applyBorder="1" applyAlignment="1">
      <alignment horizontal="right" vertical="center"/>
    </xf>
    <xf numFmtId="0" fontId="1" fillId="0" borderId="0" xfId="2" applyFont="1"/>
    <xf numFmtId="0" fontId="1" fillId="0" borderId="0" xfId="8" applyFont="1" applyAlignment="1">
      <alignment vertical="top"/>
    </xf>
    <xf numFmtId="0" fontId="1" fillId="0" borderId="0" xfId="8" applyFont="1" applyAlignment="1">
      <alignment horizontal="center" vertical="top"/>
    </xf>
    <xf numFmtId="165" fontId="1" fillId="0" borderId="0" xfId="8" applyNumberFormat="1" applyFont="1" applyAlignment="1">
      <alignment horizontal="right" vertical="top"/>
    </xf>
    <xf numFmtId="41" fontId="1" fillId="0" borderId="0" xfId="8" applyNumberFormat="1" applyFont="1" applyAlignment="1">
      <alignment horizontal="right" vertical="top"/>
    </xf>
    <xf numFmtId="0" fontId="3" fillId="0" borderId="0" xfId="8" applyFont="1" applyAlignment="1">
      <alignment vertical="top"/>
    </xf>
    <xf numFmtId="166" fontId="1" fillId="0" borderId="1" xfId="8" applyNumberFormat="1" applyFont="1" applyBorder="1" applyAlignment="1">
      <alignment vertical="top"/>
    </xf>
    <xf numFmtId="0" fontId="1" fillId="0" borderId="1" xfId="8" applyFont="1" applyBorder="1" applyAlignment="1">
      <alignment vertical="top"/>
    </xf>
    <xf numFmtId="0" fontId="1" fillId="0" borderId="1" xfId="8" applyFont="1" applyBorder="1" applyAlignment="1">
      <alignment horizontal="center" vertical="top"/>
    </xf>
    <xf numFmtId="165" fontId="1" fillId="0" borderId="1" xfId="8" applyNumberFormat="1" applyFont="1" applyBorder="1" applyAlignment="1">
      <alignment horizontal="right" vertical="top"/>
    </xf>
    <xf numFmtId="166" fontId="1" fillId="0" borderId="0" xfId="8" applyNumberFormat="1" applyFont="1" applyAlignment="1">
      <alignment vertical="top"/>
    </xf>
    <xf numFmtId="0" fontId="1" fillId="0" borderId="0" xfId="5" applyFont="1" applyAlignment="1">
      <alignment vertical="top"/>
    </xf>
    <xf numFmtId="0" fontId="1" fillId="0" borderId="0" xfId="5" applyFont="1" applyAlignment="1">
      <alignment horizontal="center" vertical="top"/>
    </xf>
    <xf numFmtId="165" fontId="1" fillId="0" borderId="0" xfId="5" applyNumberFormat="1" applyFont="1" applyAlignment="1">
      <alignment horizontal="center" vertical="top"/>
    </xf>
    <xf numFmtId="165" fontId="1" fillId="0" borderId="0" xfId="5" applyNumberFormat="1" applyFont="1" applyAlignment="1">
      <alignment horizontal="right" vertical="top"/>
    </xf>
    <xf numFmtId="166" fontId="1" fillId="0" borderId="0" xfId="8" applyNumberFormat="1" applyFont="1" applyAlignment="1">
      <alignment horizontal="right" vertical="top"/>
    </xf>
    <xf numFmtId="0" fontId="3" fillId="0" borderId="0" xfId="8" applyFont="1" applyAlignment="1">
      <alignment horizontal="center" vertical="top"/>
    </xf>
    <xf numFmtId="165" fontId="3" fillId="0" borderId="0" xfId="6" applyNumberFormat="1" applyFont="1" applyAlignment="1">
      <alignment horizontal="right" vertical="top"/>
    </xf>
    <xf numFmtId="165" fontId="3" fillId="0" borderId="1" xfId="8" applyNumberFormat="1" applyFont="1" applyBorder="1" applyAlignment="1">
      <alignment horizontal="right" vertical="top"/>
    </xf>
    <xf numFmtId="166" fontId="3" fillId="0" borderId="0" xfId="8" applyNumberFormat="1" applyFont="1" applyAlignment="1">
      <alignment horizontal="right" vertical="top"/>
    </xf>
    <xf numFmtId="165" fontId="3" fillId="0" borderId="0" xfId="8" applyNumberFormat="1" applyFont="1" applyAlignment="1">
      <alignment horizontal="right" vertical="top"/>
    </xf>
    <xf numFmtId="165" fontId="3" fillId="0" borderId="0" xfId="6" applyNumberFormat="1" applyFont="1" applyAlignment="1">
      <alignment vertical="top"/>
    </xf>
    <xf numFmtId="0" fontId="3" fillId="0" borderId="0" xfId="6" applyFont="1" applyAlignment="1">
      <alignment vertical="top"/>
    </xf>
    <xf numFmtId="165" fontId="3" fillId="0" borderId="0" xfId="8" applyNumberFormat="1" applyFont="1" applyAlignment="1">
      <alignment horizontal="center" vertical="top"/>
    </xf>
    <xf numFmtId="41" fontId="3" fillId="0" borderId="0" xfId="8" applyNumberFormat="1" applyFont="1" applyAlignment="1">
      <alignment horizontal="right" vertical="top"/>
    </xf>
    <xf numFmtId="0" fontId="3" fillId="0" borderId="1" xfId="8" applyFont="1" applyBorder="1" applyAlignment="1">
      <alignment vertical="top"/>
    </xf>
    <xf numFmtId="0" fontId="1" fillId="0" borderId="0" xfId="2" applyFont="1" applyAlignment="1">
      <alignment vertical="center"/>
    </xf>
    <xf numFmtId="165" fontId="1" fillId="0" borderId="0" xfId="2" applyNumberFormat="1" applyFont="1" applyAlignment="1">
      <alignment horizontal="center" vertical="center"/>
    </xf>
    <xf numFmtId="165" fontId="1" fillId="0" borderId="0" xfId="2" applyNumberFormat="1" applyFont="1" applyAlignment="1">
      <alignment horizontal="right" vertical="center"/>
    </xf>
    <xf numFmtId="166" fontId="1" fillId="0" borderId="0" xfId="2" applyNumberFormat="1" applyFont="1" applyAlignment="1">
      <alignment horizontal="right" vertical="center"/>
    </xf>
    <xf numFmtId="0" fontId="1" fillId="0" borderId="1" xfId="2" applyFont="1" applyBorder="1" applyAlignment="1">
      <alignment vertical="center"/>
    </xf>
    <xf numFmtId="165" fontId="1" fillId="0" borderId="1" xfId="2" applyNumberFormat="1" applyFont="1" applyBorder="1" applyAlignment="1">
      <alignment horizontal="center" vertical="center"/>
    </xf>
    <xf numFmtId="165" fontId="1" fillId="0" borderId="1" xfId="2" applyNumberFormat="1" applyFont="1" applyBorder="1" applyAlignment="1">
      <alignment horizontal="right" vertical="center"/>
    </xf>
    <xf numFmtId="166" fontId="1" fillId="0" borderId="1" xfId="2" applyNumberFormat="1" applyFont="1" applyBorder="1" applyAlignment="1">
      <alignment horizontal="right" vertical="center"/>
    </xf>
    <xf numFmtId="0" fontId="5" fillId="0" borderId="0" xfId="4" applyFont="1" applyAlignment="1">
      <alignment vertical="top"/>
    </xf>
    <xf numFmtId="0" fontId="5" fillId="0" borderId="0" xfId="2" applyFont="1" applyAlignment="1">
      <alignment vertical="top"/>
    </xf>
    <xf numFmtId="165" fontId="5" fillId="0" borderId="1" xfId="4" applyNumberFormat="1" applyFont="1" applyBorder="1" applyAlignment="1">
      <alignment vertical="top"/>
    </xf>
    <xf numFmtId="165" fontId="5" fillId="0" borderId="0" xfId="4" applyNumberFormat="1" applyFont="1" applyAlignment="1">
      <alignment vertical="top"/>
    </xf>
    <xf numFmtId="0" fontId="6" fillId="0" borderId="0" xfId="4" applyFont="1" applyAlignment="1">
      <alignment vertical="top"/>
    </xf>
    <xf numFmtId="165" fontId="6" fillId="0" borderId="0" xfId="4" applyNumberFormat="1" applyFont="1" applyAlignment="1">
      <alignment horizontal="right" vertical="top"/>
    </xf>
    <xf numFmtId="165" fontId="5" fillId="0" borderId="0" xfId="4" applyNumberFormat="1" applyFont="1" applyAlignment="1">
      <alignment horizontal="right" vertical="top"/>
    </xf>
    <xf numFmtId="165" fontId="5" fillId="0" borderId="0" xfId="4" applyNumberFormat="1" applyFont="1" applyAlignment="1">
      <alignment horizontal="center" vertical="top"/>
    </xf>
    <xf numFmtId="166" fontId="6" fillId="0" borderId="0" xfId="4" applyNumberFormat="1" applyFont="1" applyAlignment="1">
      <alignment horizontal="right" vertical="top"/>
    </xf>
    <xf numFmtId="165" fontId="5" fillId="0" borderId="1" xfId="4" applyNumberFormat="1" applyFont="1" applyBorder="1" applyAlignment="1">
      <alignment horizontal="right" vertical="top"/>
    </xf>
    <xf numFmtId="165" fontId="5" fillId="0" borderId="3" xfId="4" applyNumberFormat="1" applyFont="1" applyBorder="1" applyAlignment="1">
      <alignment horizontal="right" vertical="top"/>
    </xf>
    <xf numFmtId="166" fontId="5" fillId="0" borderId="0" xfId="4" applyNumberFormat="1" applyFont="1" applyAlignment="1">
      <alignment horizontal="right" vertical="top"/>
    </xf>
    <xf numFmtId="166" fontId="5" fillId="0" borderId="0" xfId="4" applyNumberFormat="1" applyFont="1" applyAlignment="1">
      <alignment horizontal="center" vertical="top"/>
    </xf>
    <xf numFmtId="0" fontId="5" fillId="0" borderId="0" xfId="2" applyFont="1" applyAlignment="1">
      <alignment horizontal="right" vertical="top"/>
    </xf>
    <xf numFmtId="165" fontId="5" fillId="0" borderId="0" xfId="4" quotePrefix="1" applyNumberFormat="1" applyFont="1" applyAlignment="1">
      <alignment horizontal="right" vertical="top"/>
    </xf>
    <xf numFmtId="0" fontId="6" fillId="0" borderId="0" xfId="2" applyFont="1" applyAlignment="1">
      <alignment vertical="top"/>
    </xf>
    <xf numFmtId="0" fontId="5" fillId="0" borderId="0" xfId="5" applyFont="1" applyAlignment="1">
      <alignment vertical="top"/>
    </xf>
    <xf numFmtId="0" fontId="6" fillId="0" borderId="0" xfId="5" applyFont="1" applyAlignment="1">
      <alignment vertical="top"/>
    </xf>
    <xf numFmtId="0" fontId="5" fillId="0" borderId="0" xfId="2" applyFont="1" applyAlignment="1">
      <alignment vertical="center"/>
    </xf>
    <xf numFmtId="0" fontId="5" fillId="0" borderId="0" xfId="2" quotePrefix="1" applyFont="1" applyAlignment="1">
      <alignment vertical="center"/>
    </xf>
    <xf numFmtId="0" fontId="6" fillId="0" borderId="0" xfId="4" applyFont="1" applyAlignment="1">
      <alignment horizontal="center" vertical="top"/>
    </xf>
    <xf numFmtId="0" fontId="6" fillId="0" borderId="0" xfId="4" applyFont="1" applyAlignment="1">
      <alignment vertical="center"/>
    </xf>
    <xf numFmtId="165" fontId="3" fillId="0" borderId="1" xfId="2" applyNumberFormat="1" applyFont="1" applyBorder="1" applyAlignment="1">
      <alignment horizontal="right" vertical="center"/>
    </xf>
    <xf numFmtId="166" fontId="3" fillId="0" borderId="1" xfId="2" applyNumberFormat="1" applyFont="1" applyBorder="1" applyAlignment="1">
      <alignment horizontal="right" vertical="center"/>
    </xf>
    <xf numFmtId="0" fontId="3" fillId="0" borderId="0" xfId="2" applyFont="1" applyAlignment="1">
      <alignment vertical="center"/>
    </xf>
    <xf numFmtId="165" fontId="3" fillId="0" borderId="0" xfId="2" applyNumberFormat="1" applyFont="1" applyAlignment="1">
      <alignment horizontal="center" vertical="center"/>
    </xf>
    <xf numFmtId="165" fontId="3" fillId="0" borderId="0" xfId="2" applyNumberFormat="1" applyFont="1" applyAlignment="1">
      <alignment horizontal="right" vertical="center"/>
    </xf>
    <xf numFmtId="166" fontId="3" fillId="0" borderId="0" xfId="2" applyNumberFormat="1" applyFont="1" applyAlignment="1">
      <alignment horizontal="right" vertical="center"/>
    </xf>
    <xf numFmtId="165" fontId="1" fillId="0" borderId="0" xfId="8" applyNumberFormat="1" applyFont="1" applyAlignment="1">
      <alignment horizontal="center" vertical="top"/>
    </xf>
    <xf numFmtId="166" fontId="1" fillId="0" borderId="0" xfId="8" applyNumberFormat="1" applyFont="1" applyAlignment="1">
      <alignment horizontal="center" vertical="top"/>
    </xf>
    <xf numFmtId="165" fontId="1" fillId="0" borderId="1" xfId="8" applyNumberFormat="1" applyFont="1" applyBorder="1" applyAlignment="1">
      <alignment horizontal="center" vertical="top"/>
    </xf>
    <xf numFmtId="166" fontId="1" fillId="0" borderId="1" xfId="8" applyNumberFormat="1" applyFont="1" applyBorder="1" applyAlignment="1">
      <alignment horizontal="center" vertical="top"/>
    </xf>
    <xf numFmtId="166" fontId="1" fillId="0" borderId="1" xfId="8" applyNumberFormat="1" applyFont="1" applyBorder="1" applyAlignment="1">
      <alignment horizontal="right" vertical="top"/>
    </xf>
    <xf numFmtId="0" fontId="3" fillId="0" borderId="0" xfId="5" applyFont="1" applyAlignment="1">
      <alignment vertical="top"/>
    </xf>
    <xf numFmtId="165" fontId="3" fillId="0" borderId="0" xfId="5" applyNumberFormat="1" applyFont="1" applyAlignment="1">
      <alignment horizontal="right" vertical="top"/>
    </xf>
    <xf numFmtId="166" fontId="3" fillId="0" borderId="0" xfId="5" applyNumberFormat="1" applyFont="1" applyAlignment="1">
      <alignment horizontal="right" vertical="top"/>
    </xf>
    <xf numFmtId="166" fontId="1" fillId="0" borderId="0" xfId="5" applyNumberFormat="1" applyFont="1" applyAlignment="1">
      <alignment horizontal="center" vertical="top"/>
    </xf>
    <xf numFmtId="165" fontId="1" fillId="0" borderId="3" xfId="5" applyNumberFormat="1" applyFont="1" applyBorder="1" applyAlignment="1">
      <alignment horizontal="right" vertical="top"/>
    </xf>
    <xf numFmtId="166" fontId="1" fillId="0" borderId="0" xfId="5" applyNumberFormat="1" applyFont="1" applyAlignment="1">
      <alignment horizontal="right" vertical="top"/>
    </xf>
    <xf numFmtId="165" fontId="1" fillId="0" borderId="0" xfId="5" quotePrefix="1" applyNumberFormat="1" applyFont="1" applyAlignment="1">
      <alignment horizontal="right" vertical="top"/>
    </xf>
    <xf numFmtId="165" fontId="3" fillId="0" borderId="0" xfId="4" applyNumberFormat="1" applyFont="1" applyAlignment="1">
      <alignment horizontal="right" vertical="center"/>
    </xf>
    <xf numFmtId="165" fontId="3" fillId="0" borderId="0" xfId="5" applyNumberFormat="1" applyFont="1" applyAlignment="1">
      <alignment horizontal="center" vertical="top"/>
    </xf>
    <xf numFmtId="166" fontId="3" fillId="0" borderId="0" xfId="5" applyNumberFormat="1" applyFont="1" applyAlignment="1">
      <alignment horizontal="right" vertical="center"/>
    </xf>
    <xf numFmtId="165" fontId="3" fillId="0" borderId="0" xfId="5" applyNumberFormat="1" applyFont="1" applyAlignment="1">
      <alignment horizontal="right" vertical="center"/>
    </xf>
    <xf numFmtId="165" fontId="3" fillId="0" borderId="1" xfId="8" applyNumberFormat="1" applyFont="1" applyBorder="1" applyAlignment="1">
      <alignment horizontal="center" vertical="top"/>
    </xf>
    <xf numFmtId="166" fontId="3" fillId="0" borderId="1" xfId="8" applyNumberFormat="1" applyFont="1" applyBorder="1" applyAlignment="1">
      <alignment horizontal="center" vertical="top"/>
    </xf>
    <xf numFmtId="166" fontId="3" fillId="0" borderId="1" xfId="8" applyNumberFormat="1" applyFont="1" applyBorder="1" applyAlignment="1">
      <alignment horizontal="right" vertical="top"/>
    </xf>
    <xf numFmtId="166" fontId="3" fillId="0" borderId="0" xfId="8" applyNumberFormat="1" applyFont="1" applyAlignment="1">
      <alignment horizontal="center" vertical="top"/>
    </xf>
    <xf numFmtId="0" fontId="3" fillId="0" borderId="0" xfId="6" applyFont="1" applyAlignment="1">
      <alignment vertical="center"/>
    </xf>
    <xf numFmtId="165" fontId="1" fillId="0" borderId="0" xfId="9" applyNumberFormat="1" applyFont="1" applyFill="1" applyAlignment="1">
      <alignment horizontal="right" vertical="center"/>
    </xf>
    <xf numFmtId="37" fontId="1" fillId="0" borderId="0" xfId="8" applyNumberFormat="1" applyFont="1" applyAlignment="1">
      <alignment horizontal="left" vertical="top"/>
    </xf>
    <xf numFmtId="166" fontId="1" fillId="0" borderId="0" xfId="6" quotePrefix="1" applyNumberFormat="1" applyFont="1" applyAlignment="1">
      <alignment horizontal="left" vertical="center"/>
    </xf>
    <xf numFmtId="165" fontId="3" fillId="0" borderId="0" xfId="9" applyNumberFormat="1" applyFont="1" applyFill="1" applyAlignment="1">
      <alignment horizontal="centerContinuous" vertical="center"/>
    </xf>
    <xf numFmtId="37" fontId="1" fillId="0" borderId="1" xfId="8" applyNumberFormat="1" applyFont="1" applyBorder="1" applyAlignment="1">
      <alignment horizontal="left" vertical="top"/>
    </xf>
    <xf numFmtId="166" fontId="1" fillId="0" borderId="1" xfId="6" applyNumberFormat="1" applyFont="1" applyBorder="1" applyAlignment="1">
      <alignment horizontal="left" vertical="center"/>
    </xf>
    <xf numFmtId="0" fontId="3" fillId="0" borderId="1" xfId="6" applyFont="1" applyBorder="1" applyAlignment="1">
      <alignment vertical="center"/>
    </xf>
    <xf numFmtId="165" fontId="3" fillId="0" borderId="1" xfId="9" applyNumberFormat="1" applyFont="1" applyFill="1" applyBorder="1" applyAlignment="1">
      <alignment horizontal="centerContinuous" vertical="center"/>
    </xf>
    <xf numFmtId="166" fontId="1" fillId="0" borderId="0" xfId="6" applyNumberFormat="1" applyFont="1" applyAlignment="1">
      <alignment horizontal="left" vertical="center"/>
    </xf>
    <xf numFmtId="165" fontId="3" fillId="0" borderId="0" xfId="9" applyNumberFormat="1" applyFont="1" applyFill="1" applyBorder="1" applyAlignment="1">
      <alignment horizontal="centerContinuous" vertical="center"/>
    </xf>
    <xf numFmtId="166" fontId="1" fillId="0" borderId="0" xfId="6" applyNumberFormat="1" applyFont="1" applyAlignment="1">
      <alignment vertical="top"/>
    </xf>
    <xf numFmtId="166" fontId="3" fillId="0" borderId="0" xfId="8" applyNumberFormat="1" applyFont="1" applyAlignment="1">
      <alignment vertical="top"/>
    </xf>
    <xf numFmtId="166" fontId="3" fillId="0" borderId="0" xfId="6" applyNumberFormat="1" applyFont="1" applyAlignment="1">
      <alignment vertical="top"/>
    </xf>
    <xf numFmtId="166" fontId="1" fillId="0" borderId="0" xfId="6" applyNumberFormat="1" applyFont="1" applyAlignment="1">
      <alignment horizontal="left" vertical="top"/>
    </xf>
    <xf numFmtId="166" fontId="3" fillId="0" borderId="0" xfId="6" applyNumberFormat="1" applyFont="1" applyAlignment="1">
      <alignment horizontal="left" vertical="top"/>
    </xf>
    <xf numFmtId="165" fontId="3" fillId="0" borderId="0" xfId="6" applyNumberFormat="1" applyFont="1" applyAlignment="1">
      <alignment horizontal="right" vertical="top" wrapText="1"/>
    </xf>
    <xf numFmtId="166" fontId="3" fillId="0" borderId="0" xfId="6" applyNumberFormat="1" applyFont="1" applyAlignment="1">
      <alignment horizontal="center" vertical="top"/>
    </xf>
    <xf numFmtId="0" fontId="3" fillId="0" borderId="0" xfId="6" quotePrefix="1" applyFont="1" applyAlignment="1">
      <alignment vertical="top"/>
    </xf>
    <xf numFmtId="166" fontId="3" fillId="0" borderId="0" xfId="6" quotePrefix="1" applyNumberFormat="1" applyFont="1" applyAlignment="1">
      <alignment horizontal="left" vertical="top"/>
    </xf>
    <xf numFmtId="165" fontId="3" fillId="0" borderId="0" xfId="9" applyNumberFormat="1" applyFont="1" applyFill="1" applyBorder="1" applyAlignment="1">
      <alignment horizontal="right" vertical="top"/>
    </xf>
    <xf numFmtId="166" fontId="3" fillId="0" borderId="0" xfId="6" quotePrefix="1" applyNumberFormat="1" applyFont="1" applyAlignment="1">
      <alignment horizontal="left" vertical="center"/>
    </xf>
    <xf numFmtId="166" fontId="7" fillId="0" borderId="0" xfId="6" applyNumberFormat="1" applyFont="1" applyAlignment="1">
      <alignment horizontal="left" vertical="top"/>
    </xf>
    <xf numFmtId="165" fontId="3" fillId="0" borderId="0" xfId="9" quotePrefix="1" applyNumberFormat="1" applyFont="1" applyFill="1" applyBorder="1" applyAlignment="1">
      <alignment horizontal="right" vertical="top"/>
    </xf>
    <xf numFmtId="165" fontId="3" fillId="0" borderId="1" xfId="9" quotePrefix="1" applyNumberFormat="1" applyFont="1" applyFill="1" applyBorder="1" applyAlignment="1">
      <alignment horizontal="right" vertical="top"/>
    </xf>
    <xf numFmtId="165" fontId="3" fillId="0" borderId="1" xfId="9" applyNumberFormat="1" applyFont="1" applyFill="1" applyBorder="1" applyAlignment="1">
      <alignment horizontal="right" vertical="top"/>
    </xf>
    <xf numFmtId="166" fontId="3" fillId="0" borderId="1" xfId="6" applyNumberFormat="1" applyFont="1" applyBorder="1" applyAlignment="1">
      <alignment horizontal="left" vertical="center"/>
    </xf>
    <xf numFmtId="165" fontId="3" fillId="0" borderId="1" xfId="9" applyNumberFormat="1" applyFont="1" applyFill="1" applyBorder="1" applyAlignment="1">
      <alignment horizontal="right" vertical="center"/>
    </xf>
    <xf numFmtId="166" fontId="3" fillId="0" borderId="0" xfId="6" applyNumberFormat="1" applyFont="1" applyAlignment="1">
      <alignment horizontal="left" vertical="center"/>
    </xf>
    <xf numFmtId="165" fontId="3" fillId="0" borderId="0" xfId="9" applyNumberFormat="1" applyFont="1" applyFill="1" applyBorder="1" applyAlignment="1">
      <alignment horizontal="right" vertical="center"/>
    </xf>
    <xf numFmtId="166" fontId="1" fillId="0" borderId="0" xfId="6" applyNumberFormat="1" applyFont="1" applyAlignment="1">
      <alignment vertical="center"/>
    </xf>
    <xf numFmtId="166" fontId="3" fillId="0" borderId="0" xfId="8" applyNumberFormat="1" applyFont="1" applyAlignment="1">
      <alignment vertical="center"/>
    </xf>
    <xf numFmtId="165" fontId="1" fillId="0" borderId="0" xfId="5" applyNumberFormat="1" applyFont="1" applyAlignment="1">
      <alignment horizontal="center" vertical="center"/>
    </xf>
    <xf numFmtId="165" fontId="1" fillId="0" borderId="0" xfId="5" applyNumberFormat="1" applyFont="1" applyAlignment="1">
      <alignment horizontal="right" vertical="center"/>
    </xf>
    <xf numFmtId="166" fontId="1" fillId="0" borderId="0" xfId="8" applyNumberFormat="1" applyFont="1" applyAlignment="1">
      <alignment horizontal="right" vertical="center"/>
    </xf>
    <xf numFmtId="0" fontId="1" fillId="0" borderId="0" xfId="5" applyFont="1" applyAlignment="1">
      <alignment horizontal="center" vertical="center"/>
    </xf>
    <xf numFmtId="0" fontId="1" fillId="0" borderId="1" xfId="8" applyFont="1" applyBorder="1" applyAlignment="1">
      <alignment horizontal="center" vertical="center"/>
    </xf>
    <xf numFmtId="165" fontId="1" fillId="0" borderId="1" xfId="8" applyNumberFormat="1" applyFont="1" applyBorder="1" applyAlignment="1">
      <alignment horizontal="right" vertical="center"/>
    </xf>
    <xf numFmtId="0" fontId="1" fillId="0" borderId="0" xfId="8" applyFont="1" applyAlignment="1">
      <alignment horizontal="center" vertical="center"/>
    </xf>
    <xf numFmtId="168" fontId="3" fillId="0" borderId="0" xfId="9" applyNumberFormat="1" applyFont="1" applyFill="1" applyAlignment="1">
      <alignment horizontal="right" vertical="top"/>
    </xf>
    <xf numFmtId="168" fontId="3" fillId="0" borderId="0" xfId="9" applyNumberFormat="1" applyFont="1" applyFill="1" applyBorder="1" applyAlignment="1">
      <alignment horizontal="right" vertical="top"/>
    </xf>
    <xf numFmtId="0" fontId="3" fillId="0" borderId="0" xfId="6" applyFont="1" applyAlignment="1">
      <alignment horizontal="center" vertical="top"/>
    </xf>
    <xf numFmtId="165" fontId="3" fillId="0" borderId="3" xfId="9" applyNumberFormat="1" applyFont="1" applyFill="1" applyBorder="1" applyAlignment="1">
      <alignment horizontal="right" vertical="top"/>
    </xf>
    <xf numFmtId="0" fontId="3" fillId="0" borderId="0" xfId="6" applyFont="1" applyAlignment="1">
      <alignment horizontal="left" vertical="top"/>
    </xf>
    <xf numFmtId="166" fontId="3" fillId="0" borderId="0" xfId="6" applyNumberFormat="1" applyFont="1" applyAlignment="1">
      <alignment vertical="center"/>
    </xf>
    <xf numFmtId="166" fontId="3" fillId="0" borderId="0" xfId="6" applyNumberFormat="1" applyFont="1" applyAlignment="1">
      <alignment horizontal="center" vertical="center"/>
    </xf>
    <xf numFmtId="165" fontId="3" fillId="0" borderId="0" xfId="9" quotePrefix="1" applyNumberFormat="1" applyFont="1" applyFill="1" applyBorder="1" applyAlignment="1">
      <alignment horizontal="right" vertical="center"/>
    </xf>
    <xf numFmtId="165" fontId="3" fillId="0" borderId="3" xfId="9" applyNumberFormat="1" applyFont="1" applyFill="1" applyBorder="1" applyAlignment="1">
      <alignment horizontal="right" vertical="center"/>
    </xf>
    <xf numFmtId="166" fontId="3" fillId="0" borderId="0" xfId="6" quotePrefix="1" applyNumberFormat="1" applyFont="1" applyAlignment="1">
      <alignment horizontal="center" vertical="center"/>
    </xf>
    <xf numFmtId="165" fontId="3" fillId="0" borderId="2" xfId="9" applyNumberFormat="1" applyFont="1" applyFill="1" applyBorder="1" applyAlignment="1">
      <alignment horizontal="right" vertical="center"/>
    </xf>
    <xf numFmtId="166" fontId="3" fillId="0" borderId="0" xfId="10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169" fontId="3" fillId="0" borderId="0" xfId="11" applyNumberFormat="1" applyFont="1" applyFill="1" applyAlignment="1">
      <alignment horizontal="right" vertical="center"/>
    </xf>
    <xf numFmtId="0" fontId="3" fillId="0" borderId="0" xfId="6" applyFont="1" applyAlignment="1">
      <alignment horizontal="right" vertical="center"/>
    </xf>
    <xf numFmtId="165" fontId="3" fillId="0" borderId="0" xfId="9" applyNumberFormat="1" applyFont="1" applyFill="1" applyAlignment="1">
      <alignment horizontal="right" vertical="center"/>
    </xf>
    <xf numFmtId="166" fontId="1" fillId="0" borderId="0" xfId="10" applyNumberFormat="1" applyFont="1" applyAlignment="1">
      <alignment horizontal="left" vertical="center"/>
    </xf>
    <xf numFmtId="166" fontId="3" fillId="0" borderId="1" xfId="6" applyNumberFormat="1" applyFont="1" applyBorder="1" applyAlignment="1">
      <alignment vertical="center"/>
    </xf>
    <xf numFmtId="165" fontId="3" fillId="0" borderId="1" xfId="9" applyNumberFormat="1" applyFont="1" applyFill="1" applyBorder="1" applyAlignment="1">
      <alignment vertical="center"/>
    </xf>
    <xf numFmtId="165" fontId="3" fillId="0" borderId="0" xfId="9" applyNumberFormat="1" applyFont="1" applyFill="1" applyAlignment="1">
      <alignment vertical="top"/>
    </xf>
    <xf numFmtId="0" fontId="1" fillId="0" borderId="0" xfId="2" quotePrefix="1" applyFont="1" applyAlignment="1">
      <alignment vertical="center"/>
    </xf>
    <xf numFmtId="0" fontId="3" fillId="0" borderId="0" xfId="6" applyFont="1" applyBorder="1" applyAlignment="1">
      <alignment vertical="center"/>
    </xf>
    <xf numFmtId="0" fontId="3" fillId="0" borderId="0" xfId="8" applyFont="1" applyAlignment="1">
      <alignment vertical="center"/>
    </xf>
    <xf numFmtId="165" fontId="9" fillId="0" borderId="0" xfId="4" applyNumberFormat="1" applyFont="1" applyAlignment="1">
      <alignment horizontal="right" vertical="top"/>
    </xf>
    <xf numFmtId="165" fontId="8" fillId="0" borderId="0" xfId="5" applyNumberFormat="1" applyFont="1" applyAlignment="1">
      <alignment horizontal="right" vertical="top"/>
    </xf>
    <xf numFmtId="166" fontId="8" fillId="0" borderId="0" xfId="5" applyNumberFormat="1" applyFont="1" applyAlignment="1">
      <alignment horizontal="right" vertical="top"/>
    </xf>
    <xf numFmtId="166" fontId="6" fillId="0" borderId="0" xfId="2" applyNumberFormat="1" applyFont="1" applyAlignment="1">
      <alignment horizontal="left" vertical="center"/>
    </xf>
    <xf numFmtId="0" fontId="1" fillId="0" borderId="0" xfId="8" applyFont="1" applyAlignment="1">
      <alignment vertical="center"/>
    </xf>
    <xf numFmtId="165" fontId="1" fillId="0" borderId="0" xfId="8" applyNumberFormat="1" applyFont="1" applyAlignment="1">
      <alignment horizontal="right" vertical="center"/>
    </xf>
    <xf numFmtId="41" fontId="1" fillId="0" borderId="0" xfId="8" applyNumberFormat="1" applyFont="1" applyAlignment="1">
      <alignment horizontal="right" vertical="center"/>
    </xf>
    <xf numFmtId="166" fontId="1" fillId="0" borderId="1" xfId="8" applyNumberFormat="1" applyFont="1" applyBorder="1" applyAlignment="1">
      <alignment vertical="center"/>
    </xf>
    <xf numFmtId="0" fontId="1" fillId="0" borderId="1" xfId="8" applyFont="1" applyBorder="1" applyAlignment="1">
      <alignment vertical="center"/>
    </xf>
    <xf numFmtId="41" fontId="1" fillId="0" borderId="1" xfId="8" applyNumberFormat="1" applyFont="1" applyBorder="1" applyAlignment="1">
      <alignment horizontal="right" vertical="center"/>
    </xf>
    <xf numFmtId="167" fontId="3" fillId="0" borderId="0" xfId="6" applyNumberFormat="1" applyFont="1" applyAlignment="1">
      <alignment vertical="top"/>
    </xf>
    <xf numFmtId="167" fontId="3" fillId="0" borderId="0" xfId="6" applyNumberFormat="1" applyFont="1" applyAlignment="1">
      <alignment horizontal="right" vertical="top"/>
    </xf>
    <xf numFmtId="0" fontId="3" fillId="0" borderId="0" xfId="8" applyFont="1" applyBorder="1" applyAlignment="1">
      <alignment horizontal="center" vertical="top"/>
    </xf>
    <xf numFmtId="166" fontId="3" fillId="0" borderId="0" xfId="8" applyNumberFormat="1" applyFont="1" applyBorder="1" applyAlignment="1">
      <alignment horizontal="right" vertical="top"/>
    </xf>
    <xf numFmtId="0" fontId="1" fillId="0" borderId="0" xfId="6" applyFont="1" applyAlignment="1">
      <alignment vertical="center"/>
    </xf>
    <xf numFmtId="0" fontId="3" fillId="0" borderId="0" xfId="8" applyFont="1" applyAlignment="1">
      <alignment horizontal="center" vertical="center"/>
    </xf>
    <xf numFmtId="166" fontId="3" fillId="0" borderId="0" xfId="8" applyNumberFormat="1" applyFont="1" applyAlignment="1">
      <alignment horizontal="right" vertical="center"/>
    </xf>
    <xf numFmtId="167" fontId="3" fillId="0" borderId="0" xfId="6" applyNumberFormat="1" applyFont="1" applyAlignment="1">
      <alignment horizontal="right" vertical="center"/>
    </xf>
    <xf numFmtId="167" fontId="3" fillId="0" borderId="0" xfId="8" applyNumberFormat="1" applyFont="1" applyAlignment="1">
      <alignment horizontal="center" vertical="top"/>
    </xf>
    <xf numFmtId="0" fontId="3" fillId="0" borderId="1" xfId="8" applyFont="1" applyBorder="1" applyAlignment="1">
      <alignment horizontal="center" vertical="top"/>
    </xf>
    <xf numFmtId="167" fontId="3" fillId="0" borderId="1" xfId="6" applyNumberFormat="1" applyFont="1" applyBorder="1" applyAlignment="1">
      <alignment vertical="top"/>
    </xf>
    <xf numFmtId="167" fontId="3" fillId="0" borderId="1" xfId="6" applyNumberFormat="1" applyFont="1" applyBorder="1" applyAlignment="1">
      <alignment horizontal="right" vertical="top"/>
    </xf>
    <xf numFmtId="0" fontId="1" fillId="0" borderId="0" xfId="0" applyFont="1" applyFill="1"/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165" fontId="3" fillId="0" borderId="0" xfId="1" applyNumberFormat="1" applyFont="1" applyFill="1" applyAlignment="1">
      <alignment horizontal="center" vertical="center"/>
    </xf>
    <xf numFmtId="165" fontId="3" fillId="0" borderId="0" xfId="1" applyNumberFormat="1" applyFont="1" applyFill="1" applyAlignment="1">
      <alignment horizontal="right"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 applyAlignment="1">
      <alignment horizontal="center" vertical="center"/>
    </xf>
    <xf numFmtId="165" fontId="1" fillId="0" borderId="0" xfId="1" applyNumberFormat="1" applyFont="1" applyFill="1" applyAlignment="1">
      <alignment horizontal="center" vertical="center"/>
    </xf>
    <xf numFmtId="165" fontId="1" fillId="0" borderId="0" xfId="1" applyNumberFormat="1" applyFont="1" applyFill="1" applyAlignment="1">
      <alignment horizontal="right" vertical="center"/>
    </xf>
    <xf numFmtId="166" fontId="1" fillId="0" borderId="1" xfId="1" applyNumberFormat="1" applyFont="1" applyFill="1" applyBorder="1" applyAlignment="1">
      <alignment vertical="center"/>
    </xf>
    <xf numFmtId="0" fontId="1" fillId="0" borderId="1" xfId="1" applyFont="1" applyFill="1" applyBorder="1" applyAlignment="1">
      <alignment vertical="center"/>
    </xf>
    <xf numFmtId="0" fontId="1" fillId="0" borderId="1" xfId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right" vertical="center"/>
    </xf>
    <xf numFmtId="165" fontId="1" fillId="0" borderId="0" xfId="1" applyNumberFormat="1" applyFont="1" applyFill="1" applyAlignment="1">
      <alignment vertical="center"/>
    </xf>
    <xf numFmtId="0" fontId="3" fillId="0" borderId="0" xfId="1" quotePrefix="1" applyFont="1" applyFill="1" applyAlignment="1">
      <alignment vertical="center"/>
    </xf>
    <xf numFmtId="165" fontId="3" fillId="0" borderId="0" xfId="1" applyNumberFormat="1" applyFont="1" applyFill="1" applyAlignment="1">
      <alignment vertical="center"/>
    </xf>
    <xf numFmtId="165" fontId="3" fillId="0" borderId="1" xfId="1" applyNumberFormat="1" applyFont="1" applyFill="1" applyBorder="1" applyAlignment="1">
      <alignment horizontal="right" vertical="center"/>
    </xf>
    <xf numFmtId="165" fontId="3" fillId="0" borderId="2" xfId="1" applyNumberFormat="1" applyFont="1" applyFill="1" applyBorder="1" applyAlignment="1">
      <alignment horizontal="right" vertical="center"/>
    </xf>
    <xf numFmtId="166" fontId="3" fillId="0" borderId="0" xfId="2" applyNumberFormat="1" applyFont="1" applyFill="1" applyAlignment="1">
      <alignment horizontal="center"/>
    </xf>
    <xf numFmtId="0" fontId="3" fillId="0" borderId="1" xfId="1" applyFont="1" applyFill="1" applyBorder="1" applyAlignment="1">
      <alignment vertical="center"/>
    </xf>
    <xf numFmtId="165" fontId="3" fillId="0" borderId="1" xfId="1" applyNumberFormat="1" applyFont="1" applyFill="1" applyBorder="1" applyAlignment="1">
      <alignment vertical="center"/>
    </xf>
    <xf numFmtId="0" fontId="3" fillId="0" borderId="0" xfId="4" applyFont="1" applyFill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0" fontId="3" fillId="0" borderId="0" xfId="5" applyFont="1" applyFill="1" applyAlignment="1">
      <alignment vertical="center"/>
    </xf>
    <xf numFmtId="165" fontId="3" fillId="0" borderId="0" xfId="6" applyNumberFormat="1" applyFont="1" applyFill="1" applyAlignment="1">
      <alignment horizontal="right" vertical="center"/>
    </xf>
    <xf numFmtId="37" fontId="3" fillId="0" borderId="0" xfId="1" applyNumberFormat="1" applyFont="1" applyFill="1" applyAlignment="1">
      <alignment horizontal="center" vertical="center"/>
    </xf>
    <xf numFmtId="165" fontId="3" fillId="0" borderId="2" xfId="6" applyNumberFormat="1" applyFont="1" applyFill="1" applyBorder="1" applyAlignment="1">
      <alignment horizontal="right" vertical="center"/>
    </xf>
    <xf numFmtId="0" fontId="3" fillId="0" borderId="0" xfId="7" applyFont="1" applyFill="1" applyAlignment="1">
      <alignment vertical="center"/>
    </xf>
    <xf numFmtId="165" fontId="3" fillId="0" borderId="0" xfId="6" applyNumberFormat="1" applyFont="1" applyFill="1" applyAlignment="1">
      <alignment vertical="center"/>
    </xf>
    <xf numFmtId="165" fontId="3" fillId="0" borderId="1" xfId="6" applyNumberFormat="1" applyFont="1" applyFill="1" applyBorder="1" applyAlignment="1">
      <alignment vertical="center"/>
    </xf>
    <xf numFmtId="165" fontId="3" fillId="0" borderId="2" xfId="1" applyNumberFormat="1" applyFont="1" applyFill="1" applyBorder="1" applyAlignment="1">
      <alignment vertical="center"/>
    </xf>
    <xf numFmtId="165" fontId="1" fillId="2" borderId="0" xfId="1" applyNumberFormat="1" applyFont="1" applyFill="1" applyAlignment="1">
      <alignment horizontal="right" vertical="center"/>
    </xf>
    <xf numFmtId="165" fontId="3" fillId="2" borderId="0" xfId="1" applyNumberFormat="1" applyFont="1" applyFill="1" applyAlignment="1">
      <alignment horizontal="right" vertical="center"/>
    </xf>
    <xf numFmtId="165" fontId="3" fillId="2" borderId="1" xfId="1" applyNumberFormat="1" applyFont="1" applyFill="1" applyBorder="1" applyAlignment="1">
      <alignment horizontal="right" vertical="center"/>
    </xf>
    <xf numFmtId="165" fontId="3" fillId="2" borderId="2" xfId="1" applyNumberFormat="1" applyFont="1" applyFill="1" applyBorder="1" applyAlignment="1">
      <alignment horizontal="right" vertical="center"/>
    </xf>
    <xf numFmtId="165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vertical="center"/>
    </xf>
    <xf numFmtId="165" fontId="3" fillId="2" borderId="0" xfId="3" applyNumberFormat="1" applyFont="1" applyFill="1" applyAlignment="1">
      <alignment horizontal="right" vertical="center"/>
    </xf>
    <xf numFmtId="165" fontId="3" fillId="2" borderId="1" xfId="3" applyNumberFormat="1" applyFont="1" applyFill="1" applyBorder="1" applyAlignment="1">
      <alignment horizontal="right" vertical="center"/>
    </xf>
    <xf numFmtId="165" fontId="3" fillId="2" borderId="0" xfId="3" applyNumberFormat="1" applyFont="1" applyFill="1" applyBorder="1" applyAlignment="1">
      <alignment horizontal="right" vertical="center"/>
    </xf>
    <xf numFmtId="165" fontId="3" fillId="2" borderId="0" xfId="6" applyNumberFormat="1" applyFont="1" applyFill="1" applyAlignment="1">
      <alignment horizontal="right" vertical="center"/>
    </xf>
    <xf numFmtId="165" fontId="3" fillId="2" borderId="2" xfId="6" applyNumberFormat="1" applyFont="1" applyFill="1" applyBorder="1" applyAlignment="1">
      <alignment horizontal="right" vertical="center"/>
    </xf>
    <xf numFmtId="165" fontId="3" fillId="2" borderId="0" xfId="1" applyNumberFormat="1" applyFont="1" applyFill="1" applyAlignment="1">
      <alignment vertical="center"/>
    </xf>
    <xf numFmtId="165" fontId="3" fillId="2" borderId="0" xfId="6" applyNumberFormat="1" applyFont="1" applyFill="1" applyAlignment="1">
      <alignment vertical="center"/>
    </xf>
    <xf numFmtId="165" fontId="3" fillId="2" borderId="1" xfId="6" applyNumberFormat="1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vertical="center"/>
    </xf>
    <xf numFmtId="165" fontId="3" fillId="2" borderId="2" xfId="1" applyNumberFormat="1" applyFont="1" applyFill="1" applyBorder="1" applyAlignment="1">
      <alignment vertical="center"/>
    </xf>
    <xf numFmtId="0" fontId="1" fillId="2" borderId="0" xfId="8" applyFont="1" applyFill="1" applyAlignment="1">
      <alignment horizontal="center" vertical="top"/>
    </xf>
    <xf numFmtId="167" fontId="3" fillId="2" borderId="0" xfId="6" applyNumberFormat="1" applyFont="1" applyFill="1" applyAlignment="1">
      <alignment vertical="top"/>
    </xf>
    <xf numFmtId="165" fontId="3" fillId="2" borderId="0" xfId="6" applyNumberFormat="1" applyFont="1" applyFill="1" applyAlignment="1">
      <alignment horizontal="right" vertical="top"/>
    </xf>
    <xf numFmtId="165" fontId="3" fillId="2" borderId="1" xfId="6" applyNumberFormat="1" applyFont="1" applyFill="1" applyBorder="1" applyAlignment="1">
      <alignment horizontal="right" vertical="top"/>
    </xf>
    <xf numFmtId="165" fontId="3" fillId="2" borderId="1" xfId="8" applyNumberFormat="1" applyFont="1" applyFill="1" applyBorder="1" applyAlignment="1">
      <alignment horizontal="right" vertical="top"/>
    </xf>
    <xf numFmtId="165" fontId="3" fillId="2" borderId="0" xfId="8" applyNumberFormat="1" applyFont="1" applyFill="1" applyAlignment="1">
      <alignment horizontal="right" vertical="top"/>
    </xf>
    <xf numFmtId="165" fontId="3" fillId="2" borderId="0" xfId="6" applyNumberFormat="1" applyFont="1" applyFill="1" applyAlignment="1">
      <alignment vertical="top"/>
    </xf>
    <xf numFmtId="165" fontId="3" fillId="2" borderId="0" xfId="8" applyNumberFormat="1" applyFont="1" applyFill="1" applyBorder="1" applyAlignment="1">
      <alignment horizontal="right" vertical="top"/>
    </xf>
    <xf numFmtId="165" fontId="3" fillId="2" borderId="2" xfId="8" applyNumberFormat="1" applyFont="1" applyFill="1" applyBorder="1" applyAlignment="1">
      <alignment horizontal="right" vertical="top"/>
    </xf>
    <xf numFmtId="165" fontId="3" fillId="2" borderId="0" xfId="8" applyNumberFormat="1" applyFont="1" applyFill="1" applyAlignment="1">
      <alignment horizontal="right" vertical="center"/>
    </xf>
    <xf numFmtId="167" fontId="3" fillId="2" borderId="0" xfId="6" applyNumberFormat="1" applyFont="1" applyFill="1" applyAlignment="1">
      <alignment vertical="center"/>
    </xf>
    <xf numFmtId="165" fontId="3" fillId="2" borderId="1" xfId="6" applyNumberFormat="1" applyFont="1" applyFill="1" applyBorder="1" applyAlignment="1">
      <alignment vertical="top"/>
    </xf>
    <xf numFmtId="167" fontId="3" fillId="2" borderId="2" xfId="6" applyNumberFormat="1" applyFont="1" applyFill="1" applyBorder="1" applyAlignment="1">
      <alignment vertical="top"/>
    </xf>
    <xf numFmtId="165" fontId="1" fillId="2" borderId="0" xfId="8" applyNumberFormat="1" applyFont="1" applyFill="1" applyAlignment="1">
      <alignment horizontal="right" vertical="top"/>
    </xf>
    <xf numFmtId="165" fontId="6" fillId="0" borderId="0" xfId="1" applyNumberFormat="1" applyFont="1" applyAlignment="1">
      <alignment horizontal="right" vertical="center"/>
    </xf>
    <xf numFmtId="0" fontId="3" fillId="0" borderId="1" xfId="2" applyFont="1" applyBorder="1" applyAlignment="1">
      <alignment vertical="center"/>
    </xf>
    <xf numFmtId="165" fontId="6" fillId="2" borderId="0" xfId="4" applyNumberFormat="1" applyFont="1" applyFill="1" applyAlignment="1">
      <alignment horizontal="right" vertical="top"/>
    </xf>
    <xf numFmtId="165" fontId="6" fillId="2" borderId="1" xfId="4" applyNumberFormat="1" applyFont="1" applyFill="1" applyBorder="1" applyAlignment="1">
      <alignment horizontal="right" vertical="top"/>
    </xf>
    <xf numFmtId="165" fontId="6" fillId="2" borderId="2" xfId="4" applyNumberFormat="1" applyFont="1" applyFill="1" applyBorder="1" applyAlignment="1">
      <alignment horizontal="right" vertical="top"/>
    </xf>
    <xf numFmtId="165" fontId="6" fillId="2" borderId="0" xfId="6" applyNumberFormat="1" applyFont="1" applyFill="1" applyAlignment="1">
      <alignment horizontal="right" vertical="top"/>
    </xf>
    <xf numFmtId="165" fontId="3" fillId="2" borderId="0" xfId="4" applyNumberFormat="1" applyFont="1" applyFill="1" applyAlignment="1">
      <alignment horizontal="right" vertical="center"/>
    </xf>
    <xf numFmtId="165" fontId="3" fillId="2" borderId="0" xfId="5" applyNumberFormat="1" applyFont="1" applyFill="1" applyAlignment="1">
      <alignment horizontal="right" vertical="top"/>
    </xf>
    <xf numFmtId="165" fontId="3" fillId="2" borderId="0" xfId="5" applyNumberFormat="1" applyFont="1" applyFill="1" applyAlignment="1">
      <alignment horizontal="right" vertical="center"/>
    </xf>
    <xf numFmtId="165" fontId="3" fillId="2" borderId="1" xfId="5" applyNumberFormat="1" applyFont="1" applyFill="1" applyBorder="1" applyAlignment="1">
      <alignment horizontal="right" vertical="center"/>
    </xf>
    <xf numFmtId="165" fontId="3" fillId="2" borderId="2" xfId="5" applyNumberFormat="1" applyFont="1" applyFill="1" applyBorder="1" applyAlignment="1">
      <alignment horizontal="right" vertical="top"/>
    </xf>
    <xf numFmtId="0" fontId="3" fillId="2" borderId="0" xfId="6" applyFont="1" applyFill="1" applyAlignment="1">
      <alignment vertical="top"/>
    </xf>
    <xf numFmtId="165" fontId="3" fillId="2" borderId="0" xfId="6" applyNumberFormat="1" applyFont="1" applyFill="1" applyAlignment="1">
      <alignment horizontal="right" vertical="top" wrapText="1"/>
    </xf>
    <xf numFmtId="165" fontId="3" fillId="2" borderId="1" xfId="6" applyNumberFormat="1" applyFont="1" applyFill="1" applyBorder="1" applyAlignment="1">
      <alignment horizontal="right" vertical="top" wrapText="1"/>
    </xf>
    <xf numFmtId="165" fontId="3" fillId="2" borderId="0" xfId="9" applyNumberFormat="1" applyFont="1" applyFill="1" applyBorder="1" applyAlignment="1">
      <alignment horizontal="right" vertical="top"/>
    </xf>
    <xf numFmtId="165" fontId="3" fillId="2" borderId="0" xfId="9" quotePrefix="1" applyNumberFormat="1" applyFont="1" applyFill="1" applyBorder="1" applyAlignment="1">
      <alignment horizontal="right" vertical="top"/>
    </xf>
    <xf numFmtId="165" fontId="3" fillId="2" borderId="1" xfId="9" quotePrefix="1" applyNumberFormat="1" applyFont="1" applyFill="1" applyBorder="1" applyAlignment="1">
      <alignment horizontal="right" vertical="top"/>
    </xf>
    <xf numFmtId="165" fontId="3" fillId="2" borderId="1" xfId="9" applyNumberFormat="1" applyFont="1" applyFill="1" applyBorder="1" applyAlignment="1">
      <alignment horizontal="right" vertical="top"/>
    </xf>
    <xf numFmtId="168" fontId="3" fillId="2" borderId="0" xfId="9" applyNumberFormat="1" applyFont="1" applyFill="1" applyAlignment="1">
      <alignment horizontal="right" vertical="top"/>
    </xf>
    <xf numFmtId="165" fontId="3" fillId="2" borderId="3" xfId="9" applyNumberFormat="1" applyFont="1" applyFill="1" applyBorder="1" applyAlignment="1">
      <alignment horizontal="right" vertical="top"/>
    </xf>
    <xf numFmtId="165" fontId="3" fillId="2" borderId="0" xfId="9" applyNumberFormat="1" applyFont="1" applyFill="1" applyBorder="1" applyAlignment="1">
      <alignment horizontal="right" vertical="center"/>
    </xf>
    <xf numFmtId="165" fontId="3" fillId="2" borderId="0" xfId="9" quotePrefix="1" applyNumberFormat="1" applyFont="1" applyFill="1" applyBorder="1" applyAlignment="1">
      <alignment horizontal="right" vertical="center"/>
    </xf>
    <xf numFmtId="165" fontId="3" fillId="2" borderId="3" xfId="9" applyNumberFormat="1" applyFont="1" applyFill="1" applyBorder="1" applyAlignment="1">
      <alignment horizontal="right" vertical="center"/>
    </xf>
    <xf numFmtId="165" fontId="3" fillId="2" borderId="1" xfId="9" applyNumberFormat="1" applyFont="1" applyFill="1" applyBorder="1" applyAlignment="1">
      <alignment horizontal="right" vertical="center"/>
    </xf>
    <xf numFmtId="165" fontId="3" fillId="2" borderId="2" xfId="9" applyNumberFormat="1" applyFont="1" applyFill="1" applyBorder="1" applyAlignment="1">
      <alignment horizontal="right" vertical="center"/>
    </xf>
    <xf numFmtId="169" fontId="3" fillId="2" borderId="0" xfId="11" applyNumberFormat="1" applyFont="1" applyFill="1" applyAlignment="1">
      <alignment horizontal="right" vertical="center"/>
    </xf>
    <xf numFmtId="0" fontId="3" fillId="2" borderId="0" xfId="6" applyFont="1" applyFill="1" applyAlignment="1">
      <alignment vertical="center"/>
    </xf>
    <xf numFmtId="168" fontId="3" fillId="2" borderId="0" xfId="9" applyNumberFormat="1" applyFont="1" applyFill="1" applyBorder="1" applyAlignment="1">
      <alignment horizontal="right" vertical="top"/>
    </xf>
    <xf numFmtId="165" fontId="3" fillId="2" borderId="0" xfId="9" applyNumberFormat="1" applyFont="1" applyFill="1" applyAlignment="1">
      <alignment horizontal="right" vertical="center"/>
    </xf>
    <xf numFmtId="166" fontId="3" fillId="0" borderId="0" xfId="2" applyNumberFormat="1" applyFont="1" applyFill="1" applyAlignment="1">
      <alignment vertical="top"/>
    </xf>
    <xf numFmtId="165" fontId="3" fillId="0" borderId="0" xfId="8" applyNumberFormat="1" applyFont="1" applyAlignment="1">
      <alignment vertical="top"/>
    </xf>
    <xf numFmtId="170" fontId="3" fillId="0" borderId="0" xfId="6" applyNumberFormat="1" applyFont="1" applyAlignment="1">
      <alignment horizontal="center" vertical="center"/>
    </xf>
    <xf numFmtId="0" fontId="1" fillId="0" borderId="0" xfId="8" applyFont="1" applyFill="1" applyAlignment="1">
      <alignment horizontal="center" vertical="center"/>
    </xf>
    <xf numFmtId="0" fontId="1" fillId="0" borderId="1" xfId="8" applyFont="1" applyFill="1" applyBorder="1" applyAlignment="1">
      <alignment horizontal="center" vertical="center"/>
    </xf>
    <xf numFmtId="0" fontId="1" fillId="0" borderId="0" xfId="8" applyFont="1" applyFill="1" applyAlignment="1">
      <alignment horizontal="center" vertical="top"/>
    </xf>
    <xf numFmtId="165" fontId="1" fillId="0" borderId="0" xfId="5" applyNumberFormat="1" applyFont="1" applyFill="1" applyAlignment="1">
      <alignment horizontal="right" vertical="top"/>
    </xf>
    <xf numFmtId="165" fontId="1" fillId="0" borderId="0" xfId="5" applyNumberFormat="1" applyFont="1" applyFill="1" applyAlignment="1">
      <alignment horizontal="right" vertical="center"/>
    </xf>
    <xf numFmtId="165" fontId="1" fillId="0" borderId="1" xfId="8" applyNumberFormat="1" applyFont="1" applyFill="1" applyBorder="1" applyAlignment="1">
      <alignment horizontal="right" vertical="center"/>
    </xf>
    <xf numFmtId="167" fontId="3" fillId="0" borderId="0" xfId="6" applyNumberFormat="1" applyFont="1" applyFill="1" applyAlignment="1">
      <alignment vertical="top"/>
    </xf>
    <xf numFmtId="165" fontId="3" fillId="0" borderId="0" xfId="6" applyNumberFormat="1" applyFont="1" applyFill="1" applyAlignment="1">
      <alignment horizontal="right" vertical="top"/>
    </xf>
    <xf numFmtId="165" fontId="3" fillId="0" borderId="1" xfId="6" applyNumberFormat="1" applyFont="1" applyFill="1" applyBorder="1" applyAlignment="1">
      <alignment horizontal="right" vertical="top"/>
    </xf>
    <xf numFmtId="165" fontId="3" fillId="0" borderId="1" xfId="8" applyNumberFormat="1" applyFont="1" applyFill="1" applyBorder="1" applyAlignment="1">
      <alignment horizontal="right" vertical="top"/>
    </xf>
    <xf numFmtId="165" fontId="3" fillId="0" borderId="0" xfId="8" applyNumberFormat="1" applyFont="1" applyFill="1" applyAlignment="1">
      <alignment horizontal="right" vertical="top"/>
    </xf>
    <xf numFmtId="165" fontId="3" fillId="0" borderId="0" xfId="6" applyNumberFormat="1" applyFont="1" applyFill="1" applyAlignment="1">
      <alignment vertical="top"/>
    </xf>
    <xf numFmtId="165" fontId="3" fillId="0" borderId="0" xfId="8" applyNumberFormat="1" applyFont="1" applyFill="1" applyBorder="1" applyAlignment="1">
      <alignment horizontal="right" vertical="top"/>
    </xf>
    <xf numFmtId="165" fontId="3" fillId="0" borderId="2" xfId="8" applyNumberFormat="1" applyFont="1" applyFill="1" applyBorder="1" applyAlignment="1">
      <alignment horizontal="right" vertical="top"/>
    </xf>
    <xf numFmtId="165" fontId="3" fillId="0" borderId="0" xfId="8" applyNumberFormat="1" applyFont="1" applyFill="1" applyAlignment="1">
      <alignment horizontal="right" vertical="center"/>
    </xf>
    <xf numFmtId="167" fontId="3" fillId="0" borderId="0" xfId="6" applyNumberFormat="1" applyFont="1" applyFill="1" applyAlignment="1">
      <alignment vertical="center"/>
    </xf>
    <xf numFmtId="165" fontId="3" fillId="0" borderId="1" xfId="6" applyNumberFormat="1" applyFont="1" applyFill="1" applyBorder="1" applyAlignment="1">
      <alignment vertical="top"/>
    </xf>
    <xf numFmtId="167" fontId="3" fillId="0" borderId="2" xfId="6" applyNumberFormat="1" applyFont="1" applyFill="1" applyBorder="1" applyAlignment="1">
      <alignment vertical="top"/>
    </xf>
    <xf numFmtId="167" fontId="3" fillId="0" borderId="1" xfId="6" applyNumberFormat="1" applyFont="1" applyFill="1" applyBorder="1" applyAlignment="1">
      <alignment vertical="top"/>
    </xf>
    <xf numFmtId="0" fontId="3" fillId="0" borderId="0" xfId="8" applyFont="1" applyFill="1" applyAlignment="1">
      <alignment horizontal="center" vertical="top"/>
    </xf>
    <xf numFmtId="165" fontId="1" fillId="0" borderId="0" xfId="8" applyNumberFormat="1" applyFont="1" applyFill="1" applyAlignment="1">
      <alignment horizontal="right" vertical="center"/>
    </xf>
    <xf numFmtId="165" fontId="1" fillId="0" borderId="0" xfId="8" applyNumberFormat="1" applyFont="1" applyFill="1" applyAlignment="1">
      <alignment horizontal="right" vertical="top"/>
    </xf>
    <xf numFmtId="0" fontId="6" fillId="0" borderId="0" xfId="4" applyFont="1" applyFill="1" applyAlignment="1">
      <alignment vertical="top"/>
    </xf>
    <xf numFmtId="165" fontId="5" fillId="0" borderId="1" xfId="4" applyNumberFormat="1" applyFont="1" applyFill="1" applyBorder="1" applyAlignment="1">
      <alignment horizontal="center" vertical="top"/>
    </xf>
    <xf numFmtId="165" fontId="5" fillId="0" borderId="1" xfId="4" applyNumberFormat="1" applyFont="1" applyFill="1" applyBorder="1" applyAlignment="1">
      <alignment horizontal="right" vertical="top"/>
    </xf>
    <xf numFmtId="165" fontId="5" fillId="0" borderId="0" xfId="4" applyNumberFormat="1" applyFont="1" applyFill="1" applyAlignment="1">
      <alignment horizontal="right" vertical="top"/>
    </xf>
    <xf numFmtId="166" fontId="5" fillId="0" borderId="0" xfId="4" applyNumberFormat="1" applyFont="1" applyFill="1" applyAlignment="1">
      <alignment horizontal="right" vertical="top"/>
    </xf>
    <xf numFmtId="166" fontId="5" fillId="0" borderId="1" xfId="4" applyNumberFormat="1" applyFont="1" applyFill="1" applyBorder="1" applyAlignment="1">
      <alignment horizontal="right" vertical="top"/>
    </xf>
    <xf numFmtId="0" fontId="6" fillId="0" borderId="0" xfId="2" applyFont="1" applyFill="1" applyAlignment="1">
      <alignment vertical="top"/>
    </xf>
    <xf numFmtId="0" fontId="5" fillId="0" borderId="0" xfId="4" applyFont="1" applyFill="1" applyAlignment="1">
      <alignment horizontal="center" vertical="top"/>
    </xf>
    <xf numFmtId="0" fontId="5" fillId="0" borderId="0" xfId="2" applyFont="1" applyFill="1" applyAlignment="1">
      <alignment vertical="center"/>
    </xf>
    <xf numFmtId="0" fontId="5" fillId="0" borderId="0" xfId="2" quotePrefix="1" applyFont="1" applyFill="1" applyAlignment="1">
      <alignment vertical="center"/>
    </xf>
    <xf numFmtId="165" fontId="6" fillId="0" borderId="0" xfId="4" applyNumberFormat="1" applyFont="1" applyFill="1" applyAlignment="1">
      <alignment horizontal="right" vertical="top"/>
    </xf>
    <xf numFmtId="165" fontId="6" fillId="0" borderId="0" xfId="6" applyNumberFormat="1" applyFont="1" applyFill="1" applyAlignment="1">
      <alignment horizontal="right" vertical="top"/>
    </xf>
    <xf numFmtId="0" fontId="5" fillId="0" borderId="0" xfId="5" applyFont="1" applyFill="1" applyAlignment="1">
      <alignment vertical="top"/>
    </xf>
    <xf numFmtId="0" fontId="6" fillId="0" borderId="0" xfId="4" applyFont="1" applyFill="1" applyAlignment="1">
      <alignment horizontal="center" vertical="top"/>
    </xf>
    <xf numFmtId="0" fontId="6" fillId="0" borderId="0" xfId="5" applyFont="1" applyFill="1" applyAlignment="1">
      <alignment vertical="top"/>
    </xf>
    <xf numFmtId="165" fontId="6" fillId="0" borderId="1" xfId="4" applyNumberFormat="1" applyFont="1" applyFill="1" applyBorder="1" applyAlignment="1">
      <alignment horizontal="right" vertical="top"/>
    </xf>
    <xf numFmtId="165" fontId="6" fillId="0" borderId="2" xfId="4" applyNumberFormat="1" applyFont="1" applyFill="1" applyBorder="1" applyAlignment="1">
      <alignment horizontal="right" vertical="top"/>
    </xf>
    <xf numFmtId="0" fontId="1" fillId="0" borderId="0" xfId="5" applyFont="1" applyFill="1" applyAlignment="1">
      <alignment vertical="top"/>
    </xf>
    <xf numFmtId="165" fontId="1" fillId="0" borderId="1" xfId="5" applyNumberFormat="1" applyFont="1" applyFill="1" applyBorder="1" applyAlignment="1">
      <alignment horizontal="center" vertical="top"/>
    </xf>
    <xf numFmtId="166" fontId="1" fillId="0" borderId="0" xfId="5" applyNumberFormat="1" applyFont="1" applyFill="1" applyAlignment="1">
      <alignment horizontal="right" vertical="top"/>
    </xf>
    <xf numFmtId="165" fontId="1" fillId="0" borderId="1" xfId="5" applyNumberFormat="1" applyFont="1" applyFill="1" applyBorder="1" applyAlignment="1">
      <alignment horizontal="right" vertical="top"/>
    </xf>
    <xf numFmtId="0" fontId="3" fillId="0" borderId="0" xfId="8" applyFont="1" applyFill="1" applyAlignment="1">
      <alignment vertical="top"/>
    </xf>
    <xf numFmtId="0" fontId="3" fillId="0" borderId="0" xfId="5" applyFont="1" applyFill="1" applyAlignment="1">
      <alignment vertical="top"/>
    </xf>
    <xf numFmtId="0" fontId="1" fillId="0" borderId="0" xfId="2" applyFont="1" applyFill="1" applyAlignment="1">
      <alignment vertical="center"/>
    </xf>
    <xf numFmtId="0" fontId="1" fillId="0" borderId="0" xfId="2" quotePrefix="1" applyFont="1" applyFill="1" applyAlignment="1">
      <alignment vertical="center"/>
    </xf>
    <xf numFmtId="165" fontId="3" fillId="0" borderId="0" xfId="5" applyNumberFormat="1" applyFont="1" applyFill="1" applyAlignment="1">
      <alignment horizontal="right" vertical="top"/>
    </xf>
    <xf numFmtId="166" fontId="3" fillId="0" borderId="0" xfId="5" applyNumberFormat="1" applyFont="1" applyFill="1" applyAlignment="1">
      <alignment horizontal="right" vertical="top"/>
    </xf>
    <xf numFmtId="165" fontId="3" fillId="0" borderId="0" xfId="4" applyNumberFormat="1" applyFont="1" applyFill="1" applyAlignment="1">
      <alignment horizontal="right" vertical="center"/>
    </xf>
    <xf numFmtId="165" fontId="3" fillId="0" borderId="0" xfId="5" applyNumberFormat="1" applyFont="1" applyFill="1" applyAlignment="1">
      <alignment horizontal="center" vertical="top"/>
    </xf>
    <xf numFmtId="166" fontId="3" fillId="0" borderId="0" xfId="5" applyNumberFormat="1" applyFont="1" applyFill="1" applyAlignment="1">
      <alignment horizontal="right" vertical="center"/>
    </xf>
    <xf numFmtId="165" fontId="3" fillId="0" borderId="0" xfId="5" applyNumberFormat="1" applyFont="1" applyFill="1" applyAlignment="1">
      <alignment horizontal="right" vertical="center"/>
    </xf>
    <xf numFmtId="165" fontId="3" fillId="0" borderId="1" xfId="5" applyNumberFormat="1" applyFont="1" applyFill="1" applyBorder="1" applyAlignment="1">
      <alignment horizontal="right" vertical="center"/>
    </xf>
    <xf numFmtId="165" fontId="3" fillId="0" borderId="2" xfId="5" applyNumberFormat="1" applyFont="1" applyFill="1" applyBorder="1" applyAlignment="1">
      <alignment horizontal="right" vertical="top"/>
    </xf>
    <xf numFmtId="0" fontId="3" fillId="0" borderId="0" xfId="6" applyFont="1" applyFill="1" applyAlignment="1">
      <alignment vertical="center"/>
    </xf>
    <xf numFmtId="0" fontId="3" fillId="0" borderId="1" xfId="6" applyFont="1" applyFill="1" applyBorder="1" applyAlignment="1">
      <alignment vertical="center"/>
    </xf>
    <xf numFmtId="165" fontId="1" fillId="0" borderId="1" xfId="8" applyNumberFormat="1" applyFont="1" applyFill="1" applyBorder="1" applyAlignment="1">
      <alignment horizontal="right" vertical="top"/>
    </xf>
    <xf numFmtId="0" fontId="3" fillId="0" borderId="0" xfId="6" applyFont="1" applyFill="1" applyAlignment="1">
      <alignment vertical="top"/>
    </xf>
    <xf numFmtId="165" fontId="3" fillId="0" borderId="0" xfId="6" applyNumberFormat="1" applyFont="1" applyFill="1" applyAlignment="1">
      <alignment horizontal="right" vertical="top" wrapText="1"/>
    </xf>
    <xf numFmtId="165" fontId="3" fillId="0" borderId="1" xfId="6" applyNumberFormat="1" applyFont="1" applyFill="1" applyBorder="1" applyAlignment="1">
      <alignment horizontal="right" vertical="top" wrapText="1"/>
    </xf>
    <xf numFmtId="0" fontId="3" fillId="0" borderId="0" xfId="5" applyFont="1" applyAlignment="1">
      <alignment vertical="center"/>
    </xf>
    <xf numFmtId="165" fontId="1" fillId="0" borderId="0" xfId="1" applyNumberFormat="1" applyFont="1" applyAlignment="1">
      <alignment horizontal="right" vertical="center"/>
    </xf>
    <xf numFmtId="165" fontId="3" fillId="2" borderId="0" xfId="6" applyNumberFormat="1" applyFont="1" applyFill="1" applyBorder="1" applyAlignment="1">
      <alignment horizontal="right" vertical="top" wrapText="1"/>
    </xf>
    <xf numFmtId="165" fontId="3" fillId="0" borderId="0" xfId="6" applyNumberFormat="1" applyFont="1" applyFill="1" applyBorder="1" applyAlignment="1">
      <alignment horizontal="right" vertical="top" wrapText="1"/>
    </xf>
    <xf numFmtId="0" fontId="3" fillId="0" borderId="0" xfId="6" applyFont="1" applyBorder="1" applyAlignment="1">
      <alignment vertical="top"/>
    </xf>
    <xf numFmtId="165" fontId="6" fillId="0" borderId="0" xfId="2" applyNumberFormat="1" applyFont="1" applyAlignment="1">
      <alignment vertical="top"/>
    </xf>
    <xf numFmtId="169" fontId="3" fillId="0" borderId="0" xfId="14" applyNumberFormat="1" applyFont="1" applyFill="1" applyAlignment="1">
      <alignment horizontal="center" vertical="center"/>
    </xf>
    <xf numFmtId="169" fontId="3" fillId="0" borderId="0" xfId="1" applyNumberFormat="1" applyFont="1" applyFill="1" applyAlignment="1">
      <alignment vertical="center"/>
    </xf>
    <xf numFmtId="169" fontId="3" fillId="0" borderId="0" xfId="14" applyNumberFormat="1" applyFont="1" applyAlignment="1">
      <alignment vertical="center"/>
    </xf>
    <xf numFmtId="169" fontId="3" fillId="0" borderId="0" xfId="14" applyNumberFormat="1" applyFont="1" applyAlignment="1">
      <alignment vertical="top"/>
    </xf>
    <xf numFmtId="169" fontId="3" fillId="0" borderId="0" xfId="8" applyNumberFormat="1" applyFont="1" applyAlignment="1">
      <alignment vertical="top"/>
    </xf>
    <xf numFmtId="169" fontId="3" fillId="0" borderId="0" xfId="6" applyNumberFormat="1" applyFont="1" applyAlignment="1">
      <alignment vertical="top"/>
    </xf>
    <xf numFmtId="0" fontId="3" fillId="0" borderId="0" xfId="4" applyFont="1" applyAlignment="1">
      <alignment vertical="top"/>
    </xf>
    <xf numFmtId="0" fontId="3" fillId="0" borderId="0" xfId="4" applyFont="1" applyAlignment="1">
      <alignment horizontal="center" vertical="top"/>
    </xf>
    <xf numFmtId="166" fontId="3" fillId="0" borderId="0" xfId="2" applyNumberFormat="1" applyFont="1" applyFill="1" applyAlignment="1">
      <alignment horizontal="center" vertical="top"/>
    </xf>
    <xf numFmtId="165" fontId="1" fillId="0" borderId="1" xfId="1" applyNumberFormat="1" applyFont="1" applyFill="1" applyBorder="1" applyAlignment="1">
      <alignment horizontal="center" vertical="center"/>
    </xf>
    <xf numFmtId="166" fontId="6" fillId="0" borderId="0" xfId="2" applyNumberFormat="1" applyFont="1" applyAlignment="1">
      <alignment horizontal="center" vertical="center"/>
    </xf>
    <xf numFmtId="166" fontId="3" fillId="0" borderId="0" xfId="2" applyNumberFormat="1" applyFont="1" applyFill="1" applyAlignment="1">
      <alignment horizontal="center" vertical="top"/>
    </xf>
    <xf numFmtId="165" fontId="1" fillId="0" borderId="1" xfId="1" applyNumberFormat="1" applyFont="1" applyFill="1" applyBorder="1" applyAlignment="1">
      <alignment horizontal="center" vertical="center"/>
    </xf>
    <xf numFmtId="165" fontId="1" fillId="0" borderId="1" xfId="5" applyNumberFormat="1" applyFont="1" applyBorder="1" applyAlignment="1">
      <alignment horizontal="center" vertical="top"/>
    </xf>
    <xf numFmtId="165" fontId="5" fillId="0" borderId="1" xfId="4" applyNumberFormat="1" applyFont="1" applyBorder="1" applyAlignment="1">
      <alignment horizontal="center" vertical="top"/>
    </xf>
    <xf numFmtId="166" fontId="6" fillId="0" borderId="0" xfId="2" applyNumberFormat="1" applyFont="1" applyAlignment="1">
      <alignment horizontal="center" vertical="center"/>
    </xf>
    <xf numFmtId="165" fontId="1" fillId="0" borderId="1" xfId="5" applyNumberFormat="1" applyFont="1" applyBorder="1" applyAlignment="1">
      <alignment horizontal="center" vertical="center"/>
    </xf>
  </cellXfs>
  <cellStyles count="15">
    <cellStyle name="Comma" xfId="14" builtinId="3"/>
    <cellStyle name="Comma 10" xfId="3" xr:uid="{FBE78A4A-730D-4F69-B1F0-A7F725BE6B5E}"/>
    <cellStyle name="Comma 12" xfId="11" xr:uid="{FD201F76-8A6B-4169-934E-5ED7F9BC2729}"/>
    <cellStyle name="Comma 2 2" xfId="9" xr:uid="{7D69285C-0D63-4C6C-A49F-13E790518E4D}"/>
    <cellStyle name="Normal" xfId="0" builtinId="0"/>
    <cellStyle name="Normal 10" xfId="2" xr:uid="{AA98459E-B5CF-4EF8-9DEF-548F77D3C427}"/>
    <cellStyle name="Normal 2" xfId="7" xr:uid="{B9294BA6-59ED-4D85-A89B-37B5443AACA2}"/>
    <cellStyle name="Normal 2 2 2 8" xfId="13" xr:uid="{BB028707-64C6-4E9A-B83A-97CEFC63D09E}"/>
    <cellStyle name="Normal 29" xfId="8" xr:uid="{332E4BEF-1560-4220-8556-E9FA034876BC}"/>
    <cellStyle name="Normal 3_CF MNR Q1 10 2" xfId="10" xr:uid="{D14DBF02-6885-414F-A881-86222ACE5C0D}"/>
    <cellStyle name="Normal 4" xfId="1" xr:uid="{11508065-507A-4715-AE68-4810423DDF3E}"/>
    <cellStyle name="Normal 4 2 2" xfId="4" xr:uid="{6B2E8118-315C-474A-8213-84493A0DAD67}"/>
    <cellStyle name="Normal 4 4" xfId="12" xr:uid="{C024C67D-CB22-43C7-A4EE-DBC57748548C}"/>
    <cellStyle name="Normal 4 5 2" xfId="5" xr:uid="{432D49AD-A21D-4F91-9D69-21A480932866}"/>
    <cellStyle name="Normal 6 2" xfId="6" xr:uid="{15BA1961-5260-491F-A17A-F52A34E81754}"/>
  </cellStyles>
  <dxfs count="0"/>
  <tableStyles count="0" defaultTableStyle="TableStyleMedium2" defaultPivotStyle="PivotStyleLight16"/>
  <colors>
    <mruColors>
      <color rgb="FFFA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proenth-my.sharepoint.com/Documents%20and%20Settings/phanumat/Desktop/Traffic%20Corner/Dream%20Media/Audit%20paper/Q2_07/sunisa/MANAGER/Q2/Audit%20paper/Q%202'06/Documents%20and%20Settings/nuttinee/My%20Documents/Westpac/October9900_nch.xls?528DC08B" TargetMode="External"/><Relationship Id="rId1" Type="http://schemas.openxmlformats.org/officeDocument/2006/relationships/externalLinkPath" Target="file:///\\528DC08B\October9900_nc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TAX\E\EEI66759\ElronDCF2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https://proenth-my.sharepoint.com/Documents%20and%20Settings/phanumat/Desktop/Traffic%20Corner/Dream%20Media/Audit%20paper/Q2_07/sunisa/MANAGER/Q2/Audit%20paper/Q%202'06/Documents%20and%20Settings/nuttinee/My%20Documents/Clients/Westpac/October9900_nch.xls?F935B737" TargetMode="External"/><Relationship Id="rId1" Type="http://schemas.openxmlformats.org/officeDocument/2006/relationships/externalLinkPath" Target="file:///\\F935B737\October9900_nch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Clients\Westpac\October9900_nc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JOBS\NXTREND\GOREDC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Westpac\October9900_nc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shares/shares/TEMP/MOD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shares/TEMP/MOD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s/TEMP/MOD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%20Rin\aa\tcrt\client\non%20taxab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\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  <sheetName val="Non-Statistical Sampling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  <sheetName val="LBOReturns"/>
      <sheetName val="Acq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o Forma"/>
      <sheetName val="increm pf"/>
      <sheetName val="Price"/>
      <sheetName val="Prepayment Penalty"/>
      <sheetName val="Sheet1"/>
      <sheetName val="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5xxxxx"/>
      <sheetName val="64xxxx"/>
      <sheetName val="12.31.01"/>
      <sheetName val="#REF"/>
      <sheetName val="REPORT"/>
      <sheetName val="Trial Balance"/>
      <sheetName val="vouch"/>
      <sheetName val="FIN TB_SI"/>
      <sheetName val="Prft&amp;Loss"/>
      <sheetName val="_FS1220"/>
      <sheetName val="_FS1610"/>
      <sheetName val="_FS1710"/>
      <sheetName val="12_31_01"/>
      <sheetName val="Trial_Balance"/>
      <sheetName val="FIN_TB_SI"/>
      <sheetName val="Accruals &amp; Prepayments "/>
      <sheetName val="Expenses"/>
      <sheetName val="BALANCE SHEET "/>
      <sheetName val="คีย์ข้อมูลรายละเอียดต่างๆ"/>
      <sheetName val="stat local"/>
      <sheetName val="ลูกหนี้_เก่า_"/>
      <sheetName val="DPLA"/>
      <sheetName val="DealerData"/>
      <sheetName val="Wkgs_BS Lead"/>
      <sheetName val="DEP12"/>
      <sheetName val="V310"/>
      <sheetName val="TB"/>
      <sheetName val="Accruals_&amp;_Prepayments_"/>
      <sheetName val="STart"/>
      <sheetName val="Total 01'05"/>
      <sheetName val="仕様2"/>
      <sheetName val="Investments"/>
      <sheetName val="43"/>
      <sheetName val="AA-1"/>
      <sheetName val="PS-1995"/>
      <sheetName val="กราฟ"/>
      <sheetName val="10-1 Media"/>
      <sheetName val="10-cut"/>
      <sheetName val="様式B-15"/>
      <sheetName val="VBMON"/>
      <sheetName val="30"/>
      <sheetName val="STATEMENT"/>
      <sheetName val="อัตรามรณะ"/>
      <sheetName val="FF-3"/>
      <sheetName val="M_Maincomp"/>
      <sheetName val="R"/>
      <sheetName val="Age311299TESP"/>
      <sheetName val="P4DDBFTESP"/>
      <sheetName val="IntDec00TespM&amp;B"/>
      <sheetName val="HP"/>
      <sheetName val="Group"/>
      <sheetName val="CA-O7"/>
      <sheetName val="DFA"/>
      <sheetName val="pa group"/>
      <sheetName val="JDS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LBOReturns"/>
      <sheetName val="AcqBS"/>
      <sheetName val="increm pf"/>
      <sheetName val="Price"/>
      <sheetName val="Sheet1"/>
      <sheetName val="Pro Forma"/>
      <sheetName val="Pro Forma (2)"/>
      <sheetName val="Output (GAAP) (2)"/>
      <sheetName val="Output (2)"/>
      <sheetName val="__FDSCACHE__"/>
      <sheetName val="Output (GAAP)"/>
      <sheetName val="Output"/>
      <sheetName val="INSS"/>
      <sheetName val="Contribution"/>
      <sheetName val="Contr - FD"/>
      <sheetName val="Contr - TM"/>
      <sheetName val="Adjusted Contribution"/>
      <sheetName val="Cash Burn"/>
      <sheetName val="Multiples"/>
      <sheetName val="SyncAlloc"/>
      <sheetName val="PricePerformance"/>
      <sheetName val="ValMtrx"/>
      <sheetName val="CapSum-Tux"/>
      <sheetName val="CapSum-Top hat"/>
      <sheetName val="DCF-Tux Mgt 2001"/>
      <sheetName val="DCF-Tux Mgt 2002"/>
      <sheetName val="DCF-Tux Mgt 2001 Norm"/>
      <sheetName val="DCF-Tux Str Estimates"/>
      <sheetName val="DCF-Top Hat mgt"/>
      <sheetName val="DCF-Top Hat Str Est."/>
      <sheetName val="DCF-Top Hat Synergies"/>
      <sheetName val="MSDW SbyS"/>
      <sheetName val="SbyS"/>
      <sheetName val="Contribution2"/>
      <sheetName val="Combination - Street Est."/>
      <sheetName val="PF W-O Synergies"/>
      <sheetName val="Combination -Management Est."/>
      <sheetName val="Top Hat"/>
      <sheetName val="Tuxedo"/>
      <sheetName val="Analyst Avg"/>
      <sheetName val="Synergy Sensitivity"/>
      <sheetName val="Sheet2"/>
      <sheetName val="Sheet3"/>
      <sheetName val="Jupiter&gt;&gt;&gt;&gt;&gt;"/>
      <sheetName val="Jupiter IS"/>
      <sheetName val="Jupiter BSCF"/>
      <sheetName val="Jupiter Rat"/>
      <sheetName val="Jupiter DCF1"/>
      <sheetName val="Jupiter DCF2"/>
      <sheetName val="Saturn&gt;&gt;&gt;&gt;&gt;&gt;"/>
      <sheetName val="Saturn IS"/>
      <sheetName val="Saturn BSCF"/>
      <sheetName val="Saturn DCF1"/>
      <sheetName val="Saturn DCF2"/>
      <sheetName val="Saturn Ratios"/>
      <sheetName val="Spaceshot&gt;&gt;&gt;&gt;&gt;"/>
      <sheetName val="Op-BS"/>
      <sheetName val="Output&gt;&gt;&gt;&gt;&gt;"/>
      <sheetName val="Matrix"/>
      <sheetName val="Case"/>
      <sheetName val="Model"/>
      <sheetName val="Inc Stmt"/>
      <sheetName val="Tech Placement"/>
      <sheetName val="Inc Stmt Sensitivities"/>
      <sheetName val="Other Sensitivities"/>
      <sheetName val="WC"/>
      <sheetName val="Taxes"/>
      <sheetName val="START"/>
      <sheetName val="Private Round"/>
      <sheetName val="Expense Margins &amp; Other"/>
      <sheetName val="D &amp; A"/>
      <sheetName val="Working Capital"/>
      <sheetName val="Balance Sheet"/>
      <sheetName val="Income statement"/>
      <sheetName val="Cashflow"/>
      <sheetName val="External Revenue"/>
      <sheetName val="Internal Revenue"/>
      <sheetName val="Financial Build-up"/>
      <sheetName val="Entertainment Build-up"/>
      <sheetName val="Hosting Build-Up"/>
      <sheetName val="Module1"/>
      <sheetName val="May_01"/>
      <sheetName val="Co. C"/>
      <sheetName val="RegEBITDA"/>
      <sheetName val="Control Panel"/>
      <sheetName val="Annual Financials"/>
      <sheetName val="LBO"/>
      <sheetName val="LBO-Monthly"/>
      <sheetName val="Comp-Pres"/>
      <sheetName val="Val Chart"/>
      <sheetName val="DCF"/>
      <sheetName val="Debt Capacity"/>
      <sheetName val="WACC"/>
      <sheetName val="PrintMacro"/>
      <sheetName val="Setup"/>
      <sheetName val="Prepayment Penal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/>
      <sheetData sheetId="89"/>
      <sheetData sheetId="90"/>
      <sheetData sheetId="9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 refreshError="1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B7772-592B-4415-8BFE-98B61B7E1A17}">
  <sheetPr>
    <tabColor theme="3" tint="0.39997558519241921"/>
  </sheetPr>
  <dimension ref="A1:W180"/>
  <sheetViews>
    <sheetView showZeros="0" topLeftCell="A106" zoomScaleNormal="100" zoomScaleSheetLayoutView="55" workbookViewId="0">
      <selection activeCell="L146" sqref="L146"/>
    </sheetView>
  </sheetViews>
  <sheetFormatPr defaultRowHeight="21.75" customHeight="1"/>
  <cols>
    <col min="1" max="6" width="1.85546875" style="172" customWidth="1"/>
    <col min="7" max="7" width="21.42578125" style="172" customWidth="1"/>
    <col min="8" max="8" width="7.5703125" style="173" customWidth="1"/>
    <col min="9" max="9" width="0.7109375" style="173" customWidth="1"/>
    <col min="10" max="10" width="16.140625" style="174" customWidth="1"/>
    <col min="11" max="11" width="0.7109375" style="174" customWidth="1"/>
    <col min="12" max="12" width="14" style="174" customWidth="1"/>
    <col min="13" max="13" width="0.7109375" style="174" customWidth="1"/>
    <col min="14" max="14" width="15.85546875" style="175" customWidth="1"/>
    <col min="15" max="15" width="0.7109375" style="175" customWidth="1"/>
    <col min="16" max="16" width="14" style="175" customWidth="1"/>
    <col min="17" max="17" width="6.42578125" style="172" customWidth="1"/>
    <col min="18" max="18" width="17.28515625" style="332" customWidth="1"/>
    <col min="19" max="19" width="17.7109375" style="332" customWidth="1"/>
    <col min="20" max="21" width="14.85546875" style="172" customWidth="1"/>
    <col min="22" max="25" width="6.42578125" style="172" customWidth="1"/>
    <col min="26" max="26" width="2.42578125" style="172" customWidth="1"/>
    <col min="27" max="27" width="28.85546875" style="172" customWidth="1"/>
    <col min="28" max="28" width="8.28515625" style="172" bestFit="1" customWidth="1"/>
    <col min="29" max="29" width="1.7109375" style="172" customWidth="1"/>
    <col min="30" max="30" width="14.7109375" style="172" customWidth="1"/>
    <col min="31" max="31" width="1.7109375" style="172" customWidth="1"/>
    <col min="32" max="32" width="14.7109375" style="172" customWidth="1"/>
    <col min="33" max="33" width="9" style="172"/>
    <col min="34" max="34" width="9.85546875" style="172" bestFit="1" customWidth="1"/>
    <col min="35" max="36" width="10.5703125" style="172" customWidth="1"/>
    <col min="37" max="276" width="9" style="172"/>
    <col min="277" max="279" width="2.28515625" style="172" customWidth="1"/>
    <col min="280" max="280" width="7.42578125" style="172" customWidth="1"/>
    <col min="281" max="281" width="2.140625" style="172" customWidth="1"/>
    <col min="282" max="282" width="2.42578125" style="172" customWidth="1"/>
    <col min="283" max="283" width="28.85546875" style="172" customWidth="1"/>
    <col min="284" max="284" width="8.28515625" style="172" bestFit="1" customWidth="1"/>
    <col min="285" max="285" width="1.7109375" style="172" customWidth="1"/>
    <col min="286" max="286" width="14.7109375" style="172" customWidth="1"/>
    <col min="287" max="287" width="1.7109375" style="172" customWidth="1"/>
    <col min="288" max="288" width="14.7109375" style="172" customWidth="1"/>
    <col min="289" max="289" width="9" style="172"/>
    <col min="290" max="290" width="9.85546875" style="172" bestFit="1" customWidth="1"/>
    <col min="291" max="292" width="10.5703125" style="172" customWidth="1"/>
    <col min="293" max="532" width="9" style="172"/>
    <col min="533" max="535" width="2.28515625" style="172" customWidth="1"/>
    <col min="536" max="536" width="7.42578125" style="172" customWidth="1"/>
    <col min="537" max="537" width="2.140625" style="172" customWidth="1"/>
    <col min="538" max="538" width="2.42578125" style="172" customWidth="1"/>
    <col min="539" max="539" width="28.85546875" style="172" customWidth="1"/>
    <col min="540" max="540" width="8.28515625" style="172" bestFit="1" customWidth="1"/>
    <col min="541" max="541" width="1.7109375" style="172" customWidth="1"/>
    <col min="542" max="542" width="14.7109375" style="172" customWidth="1"/>
    <col min="543" max="543" width="1.7109375" style="172" customWidth="1"/>
    <col min="544" max="544" width="14.7109375" style="172" customWidth="1"/>
    <col min="545" max="545" width="9" style="172"/>
    <col min="546" max="546" width="9.85546875" style="172" bestFit="1" customWidth="1"/>
    <col min="547" max="548" width="10.5703125" style="172" customWidth="1"/>
    <col min="549" max="788" width="9" style="172"/>
    <col min="789" max="791" width="2.28515625" style="172" customWidth="1"/>
    <col min="792" max="792" width="7.42578125" style="172" customWidth="1"/>
    <col min="793" max="793" width="2.140625" style="172" customWidth="1"/>
    <col min="794" max="794" width="2.42578125" style="172" customWidth="1"/>
    <col min="795" max="795" width="28.85546875" style="172" customWidth="1"/>
    <col min="796" max="796" width="8.28515625" style="172" bestFit="1" customWidth="1"/>
    <col min="797" max="797" width="1.7109375" style="172" customWidth="1"/>
    <col min="798" max="798" width="14.7109375" style="172" customWidth="1"/>
    <col min="799" max="799" width="1.7109375" style="172" customWidth="1"/>
    <col min="800" max="800" width="14.7109375" style="172" customWidth="1"/>
    <col min="801" max="801" width="9" style="172"/>
    <col min="802" max="802" width="9.85546875" style="172" bestFit="1" customWidth="1"/>
    <col min="803" max="804" width="10.5703125" style="172" customWidth="1"/>
    <col min="805" max="1044" width="9" style="172"/>
    <col min="1045" max="1047" width="2.28515625" style="172" customWidth="1"/>
    <col min="1048" max="1048" width="7.42578125" style="172" customWidth="1"/>
    <col min="1049" max="1049" width="2.140625" style="172" customWidth="1"/>
    <col min="1050" max="1050" width="2.42578125" style="172" customWidth="1"/>
    <col min="1051" max="1051" width="28.85546875" style="172" customWidth="1"/>
    <col min="1052" max="1052" width="8.28515625" style="172" bestFit="1" customWidth="1"/>
    <col min="1053" max="1053" width="1.7109375" style="172" customWidth="1"/>
    <col min="1054" max="1054" width="14.7109375" style="172" customWidth="1"/>
    <col min="1055" max="1055" width="1.7109375" style="172" customWidth="1"/>
    <col min="1056" max="1056" width="14.7109375" style="172" customWidth="1"/>
    <col min="1057" max="1057" width="9" style="172"/>
    <col min="1058" max="1058" width="9.85546875" style="172" bestFit="1" customWidth="1"/>
    <col min="1059" max="1060" width="10.5703125" style="172" customWidth="1"/>
    <col min="1061" max="1300" width="9" style="172"/>
    <col min="1301" max="1303" width="2.28515625" style="172" customWidth="1"/>
    <col min="1304" max="1304" width="7.42578125" style="172" customWidth="1"/>
    <col min="1305" max="1305" width="2.140625" style="172" customWidth="1"/>
    <col min="1306" max="1306" width="2.42578125" style="172" customWidth="1"/>
    <col min="1307" max="1307" width="28.85546875" style="172" customWidth="1"/>
    <col min="1308" max="1308" width="8.28515625" style="172" bestFit="1" customWidth="1"/>
    <col min="1309" max="1309" width="1.7109375" style="172" customWidth="1"/>
    <col min="1310" max="1310" width="14.7109375" style="172" customWidth="1"/>
    <col min="1311" max="1311" width="1.7109375" style="172" customWidth="1"/>
    <col min="1312" max="1312" width="14.7109375" style="172" customWidth="1"/>
    <col min="1313" max="1313" width="9" style="172"/>
    <col min="1314" max="1314" width="9.85546875" style="172" bestFit="1" customWidth="1"/>
    <col min="1315" max="1316" width="10.5703125" style="172" customWidth="1"/>
    <col min="1317" max="1556" width="9" style="172"/>
    <col min="1557" max="1559" width="2.28515625" style="172" customWidth="1"/>
    <col min="1560" max="1560" width="7.42578125" style="172" customWidth="1"/>
    <col min="1561" max="1561" width="2.140625" style="172" customWidth="1"/>
    <col min="1562" max="1562" width="2.42578125" style="172" customWidth="1"/>
    <col min="1563" max="1563" width="28.85546875" style="172" customWidth="1"/>
    <col min="1564" max="1564" width="8.28515625" style="172" bestFit="1" customWidth="1"/>
    <col min="1565" max="1565" width="1.7109375" style="172" customWidth="1"/>
    <col min="1566" max="1566" width="14.7109375" style="172" customWidth="1"/>
    <col min="1567" max="1567" width="1.7109375" style="172" customWidth="1"/>
    <col min="1568" max="1568" width="14.7109375" style="172" customWidth="1"/>
    <col min="1569" max="1569" width="9" style="172"/>
    <col min="1570" max="1570" width="9.85546875" style="172" bestFit="1" customWidth="1"/>
    <col min="1571" max="1572" width="10.5703125" style="172" customWidth="1"/>
    <col min="1573" max="1812" width="9" style="172"/>
    <col min="1813" max="1815" width="2.28515625" style="172" customWidth="1"/>
    <col min="1816" max="1816" width="7.42578125" style="172" customWidth="1"/>
    <col min="1817" max="1817" width="2.140625" style="172" customWidth="1"/>
    <col min="1818" max="1818" width="2.42578125" style="172" customWidth="1"/>
    <col min="1819" max="1819" width="28.85546875" style="172" customWidth="1"/>
    <col min="1820" max="1820" width="8.28515625" style="172" bestFit="1" customWidth="1"/>
    <col min="1821" max="1821" width="1.7109375" style="172" customWidth="1"/>
    <col min="1822" max="1822" width="14.7109375" style="172" customWidth="1"/>
    <col min="1823" max="1823" width="1.7109375" style="172" customWidth="1"/>
    <col min="1824" max="1824" width="14.7109375" style="172" customWidth="1"/>
    <col min="1825" max="1825" width="9" style="172"/>
    <col min="1826" max="1826" width="9.85546875" style="172" bestFit="1" customWidth="1"/>
    <col min="1827" max="1828" width="10.5703125" style="172" customWidth="1"/>
    <col min="1829" max="2068" width="9" style="172"/>
    <col min="2069" max="2071" width="2.28515625" style="172" customWidth="1"/>
    <col min="2072" max="2072" width="7.42578125" style="172" customWidth="1"/>
    <col min="2073" max="2073" width="2.140625" style="172" customWidth="1"/>
    <col min="2074" max="2074" width="2.42578125" style="172" customWidth="1"/>
    <col min="2075" max="2075" width="28.85546875" style="172" customWidth="1"/>
    <col min="2076" max="2076" width="8.28515625" style="172" bestFit="1" customWidth="1"/>
    <col min="2077" max="2077" width="1.7109375" style="172" customWidth="1"/>
    <col min="2078" max="2078" width="14.7109375" style="172" customWidth="1"/>
    <col min="2079" max="2079" width="1.7109375" style="172" customWidth="1"/>
    <col min="2080" max="2080" width="14.7109375" style="172" customWidth="1"/>
    <col min="2081" max="2081" width="9" style="172"/>
    <col min="2082" max="2082" width="9.85546875" style="172" bestFit="1" customWidth="1"/>
    <col min="2083" max="2084" width="10.5703125" style="172" customWidth="1"/>
    <col min="2085" max="2324" width="9" style="172"/>
    <col min="2325" max="2327" width="2.28515625" style="172" customWidth="1"/>
    <col min="2328" max="2328" width="7.42578125" style="172" customWidth="1"/>
    <col min="2329" max="2329" width="2.140625" style="172" customWidth="1"/>
    <col min="2330" max="2330" width="2.42578125" style="172" customWidth="1"/>
    <col min="2331" max="2331" width="28.85546875" style="172" customWidth="1"/>
    <col min="2332" max="2332" width="8.28515625" style="172" bestFit="1" customWidth="1"/>
    <col min="2333" max="2333" width="1.7109375" style="172" customWidth="1"/>
    <col min="2334" max="2334" width="14.7109375" style="172" customWidth="1"/>
    <col min="2335" max="2335" width="1.7109375" style="172" customWidth="1"/>
    <col min="2336" max="2336" width="14.7109375" style="172" customWidth="1"/>
    <col min="2337" max="2337" width="9" style="172"/>
    <col min="2338" max="2338" width="9.85546875" style="172" bestFit="1" customWidth="1"/>
    <col min="2339" max="2340" width="10.5703125" style="172" customWidth="1"/>
    <col min="2341" max="2580" width="9" style="172"/>
    <col min="2581" max="2583" width="2.28515625" style="172" customWidth="1"/>
    <col min="2584" max="2584" width="7.42578125" style="172" customWidth="1"/>
    <col min="2585" max="2585" width="2.140625" style="172" customWidth="1"/>
    <col min="2586" max="2586" width="2.42578125" style="172" customWidth="1"/>
    <col min="2587" max="2587" width="28.85546875" style="172" customWidth="1"/>
    <col min="2588" max="2588" width="8.28515625" style="172" bestFit="1" customWidth="1"/>
    <col min="2589" max="2589" width="1.7109375" style="172" customWidth="1"/>
    <col min="2590" max="2590" width="14.7109375" style="172" customWidth="1"/>
    <col min="2591" max="2591" width="1.7109375" style="172" customWidth="1"/>
    <col min="2592" max="2592" width="14.7109375" style="172" customWidth="1"/>
    <col min="2593" max="2593" width="9" style="172"/>
    <col min="2594" max="2594" width="9.85546875" style="172" bestFit="1" customWidth="1"/>
    <col min="2595" max="2596" width="10.5703125" style="172" customWidth="1"/>
    <col min="2597" max="2836" width="9" style="172"/>
    <col min="2837" max="2839" width="2.28515625" style="172" customWidth="1"/>
    <col min="2840" max="2840" width="7.42578125" style="172" customWidth="1"/>
    <col min="2841" max="2841" width="2.140625" style="172" customWidth="1"/>
    <col min="2842" max="2842" width="2.42578125" style="172" customWidth="1"/>
    <col min="2843" max="2843" width="28.85546875" style="172" customWidth="1"/>
    <col min="2844" max="2844" width="8.28515625" style="172" bestFit="1" customWidth="1"/>
    <col min="2845" max="2845" width="1.7109375" style="172" customWidth="1"/>
    <col min="2846" max="2846" width="14.7109375" style="172" customWidth="1"/>
    <col min="2847" max="2847" width="1.7109375" style="172" customWidth="1"/>
    <col min="2848" max="2848" width="14.7109375" style="172" customWidth="1"/>
    <col min="2849" max="2849" width="9" style="172"/>
    <col min="2850" max="2850" width="9.85546875" style="172" bestFit="1" customWidth="1"/>
    <col min="2851" max="2852" width="10.5703125" style="172" customWidth="1"/>
    <col min="2853" max="3092" width="9" style="172"/>
    <col min="3093" max="3095" width="2.28515625" style="172" customWidth="1"/>
    <col min="3096" max="3096" width="7.42578125" style="172" customWidth="1"/>
    <col min="3097" max="3097" width="2.140625" style="172" customWidth="1"/>
    <col min="3098" max="3098" width="2.42578125" style="172" customWidth="1"/>
    <col min="3099" max="3099" width="28.85546875" style="172" customWidth="1"/>
    <col min="3100" max="3100" width="8.28515625" style="172" bestFit="1" customWidth="1"/>
    <col min="3101" max="3101" width="1.7109375" style="172" customWidth="1"/>
    <col min="3102" max="3102" width="14.7109375" style="172" customWidth="1"/>
    <col min="3103" max="3103" width="1.7109375" style="172" customWidth="1"/>
    <col min="3104" max="3104" width="14.7109375" style="172" customWidth="1"/>
    <col min="3105" max="3105" width="9" style="172"/>
    <col min="3106" max="3106" width="9.85546875" style="172" bestFit="1" customWidth="1"/>
    <col min="3107" max="3108" width="10.5703125" style="172" customWidth="1"/>
    <col min="3109" max="3348" width="9" style="172"/>
    <col min="3349" max="3351" width="2.28515625" style="172" customWidth="1"/>
    <col min="3352" max="3352" width="7.42578125" style="172" customWidth="1"/>
    <col min="3353" max="3353" width="2.140625" style="172" customWidth="1"/>
    <col min="3354" max="3354" width="2.42578125" style="172" customWidth="1"/>
    <col min="3355" max="3355" width="28.85546875" style="172" customWidth="1"/>
    <col min="3356" max="3356" width="8.28515625" style="172" bestFit="1" customWidth="1"/>
    <col min="3357" max="3357" width="1.7109375" style="172" customWidth="1"/>
    <col min="3358" max="3358" width="14.7109375" style="172" customWidth="1"/>
    <col min="3359" max="3359" width="1.7109375" style="172" customWidth="1"/>
    <col min="3360" max="3360" width="14.7109375" style="172" customWidth="1"/>
    <col min="3361" max="3361" width="9" style="172"/>
    <col min="3362" max="3362" width="9.85546875" style="172" bestFit="1" customWidth="1"/>
    <col min="3363" max="3364" width="10.5703125" style="172" customWidth="1"/>
    <col min="3365" max="3604" width="9" style="172"/>
    <col min="3605" max="3607" width="2.28515625" style="172" customWidth="1"/>
    <col min="3608" max="3608" width="7.42578125" style="172" customWidth="1"/>
    <col min="3609" max="3609" width="2.140625" style="172" customWidth="1"/>
    <col min="3610" max="3610" width="2.42578125" style="172" customWidth="1"/>
    <col min="3611" max="3611" width="28.85546875" style="172" customWidth="1"/>
    <col min="3612" max="3612" width="8.28515625" style="172" bestFit="1" customWidth="1"/>
    <col min="3613" max="3613" width="1.7109375" style="172" customWidth="1"/>
    <col min="3614" max="3614" width="14.7109375" style="172" customWidth="1"/>
    <col min="3615" max="3615" width="1.7109375" style="172" customWidth="1"/>
    <col min="3616" max="3616" width="14.7109375" style="172" customWidth="1"/>
    <col min="3617" max="3617" width="9" style="172"/>
    <col min="3618" max="3618" width="9.85546875" style="172" bestFit="1" customWidth="1"/>
    <col min="3619" max="3620" width="10.5703125" style="172" customWidth="1"/>
    <col min="3621" max="3860" width="9" style="172"/>
    <col min="3861" max="3863" width="2.28515625" style="172" customWidth="1"/>
    <col min="3864" max="3864" width="7.42578125" style="172" customWidth="1"/>
    <col min="3865" max="3865" width="2.140625" style="172" customWidth="1"/>
    <col min="3866" max="3866" width="2.42578125" style="172" customWidth="1"/>
    <col min="3867" max="3867" width="28.85546875" style="172" customWidth="1"/>
    <col min="3868" max="3868" width="8.28515625" style="172" bestFit="1" customWidth="1"/>
    <col min="3869" max="3869" width="1.7109375" style="172" customWidth="1"/>
    <col min="3870" max="3870" width="14.7109375" style="172" customWidth="1"/>
    <col min="3871" max="3871" width="1.7109375" style="172" customWidth="1"/>
    <col min="3872" max="3872" width="14.7109375" style="172" customWidth="1"/>
    <col min="3873" max="3873" width="9" style="172"/>
    <col min="3874" max="3874" width="9.85546875" style="172" bestFit="1" customWidth="1"/>
    <col min="3875" max="3876" width="10.5703125" style="172" customWidth="1"/>
    <col min="3877" max="4116" width="9" style="172"/>
    <col min="4117" max="4119" width="2.28515625" style="172" customWidth="1"/>
    <col min="4120" max="4120" width="7.42578125" style="172" customWidth="1"/>
    <col min="4121" max="4121" width="2.140625" style="172" customWidth="1"/>
    <col min="4122" max="4122" width="2.42578125" style="172" customWidth="1"/>
    <col min="4123" max="4123" width="28.85546875" style="172" customWidth="1"/>
    <col min="4124" max="4124" width="8.28515625" style="172" bestFit="1" customWidth="1"/>
    <col min="4125" max="4125" width="1.7109375" style="172" customWidth="1"/>
    <col min="4126" max="4126" width="14.7109375" style="172" customWidth="1"/>
    <col min="4127" max="4127" width="1.7109375" style="172" customWidth="1"/>
    <col min="4128" max="4128" width="14.7109375" style="172" customWidth="1"/>
    <col min="4129" max="4129" width="9" style="172"/>
    <col min="4130" max="4130" width="9.85546875" style="172" bestFit="1" customWidth="1"/>
    <col min="4131" max="4132" width="10.5703125" style="172" customWidth="1"/>
    <col min="4133" max="4372" width="9" style="172"/>
    <col min="4373" max="4375" width="2.28515625" style="172" customWidth="1"/>
    <col min="4376" max="4376" width="7.42578125" style="172" customWidth="1"/>
    <col min="4377" max="4377" width="2.140625" style="172" customWidth="1"/>
    <col min="4378" max="4378" width="2.42578125" style="172" customWidth="1"/>
    <col min="4379" max="4379" width="28.85546875" style="172" customWidth="1"/>
    <col min="4380" max="4380" width="8.28515625" style="172" bestFit="1" customWidth="1"/>
    <col min="4381" max="4381" width="1.7109375" style="172" customWidth="1"/>
    <col min="4382" max="4382" width="14.7109375" style="172" customWidth="1"/>
    <col min="4383" max="4383" width="1.7109375" style="172" customWidth="1"/>
    <col min="4384" max="4384" width="14.7109375" style="172" customWidth="1"/>
    <col min="4385" max="4385" width="9" style="172"/>
    <col min="4386" max="4386" width="9.85546875" style="172" bestFit="1" customWidth="1"/>
    <col min="4387" max="4388" width="10.5703125" style="172" customWidth="1"/>
    <col min="4389" max="4628" width="9" style="172"/>
    <col min="4629" max="4631" width="2.28515625" style="172" customWidth="1"/>
    <col min="4632" max="4632" width="7.42578125" style="172" customWidth="1"/>
    <col min="4633" max="4633" width="2.140625" style="172" customWidth="1"/>
    <col min="4634" max="4634" width="2.42578125" style="172" customWidth="1"/>
    <col min="4635" max="4635" width="28.85546875" style="172" customWidth="1"/>
    <col min="4636" max="4636" width="8.28515625" style="172" bestFit="1" customWidth="1"/>
    <col min="4637" max="4637" width="1.7109375" style="172" customWidth="1"/>
    <col min="4638" max="4638" width="14.7109375" style="172" customWidth="1"/>
    <col min="4639" max="4639" width="1.7109375" style="172" customWidth="1"/>
    <col min="4640" max="4640" width="14.7109375" style="172" customWidth="1"/>
    <col min="4641" max="4641" width="9" style="172"/>
    <col min="4642" max="4642" width="9.85546875" style="172" bestFit="1" customWidth="1"/>
    <col min="4643" max="4644" width="10.5703125" style="172" customWidth="1"/>
    <col min="4645" max="4884" width="9" style="172"/>
    <col min="4885" max="4887" width="2.28515625" style="172" customWidth="1"/>
    <col min="4888" max="4888" width="7.42578125" style="172" customWidth="1"/>
    <col min="4889" max="4889" width="2.140625" style="172" customWidth="1"/>
    <col min="4890" max="4890" width="2.42578125" style="172" customWidth="1"/>
    <col min="4891" max="4891" width="28.85546875" style="172" customWidth="1"/>
    <col min="4892" max="4892" width="8.28515625" style="172" bestFit="1" customWidth="1"/>
    <col min="4893" max="4893" width="1.7109375" style="172" customWidth="1"/>
    <col min="4894" max="4894" width="14.7109375" style="172" customWidth="1"/>
    <col min="4895" max="4895" width="1.7109375" style="172" customWidth="1"/>
    <col min="4896" max="4896" width="14.7109375" style="172" customWidth="1"/>
    <col min="4897" max="4897" width="9" style="172"/>
    <col min="4898" max="4898" width="9.85546875" style="172" bestFit="1" customWidth="1"/>
    <col min="4899" max="4900" width="10.5703125" style="172" customWidth="1"/>
    <col min="4901" max="5140" width="9" style="172"/>
    <col min="5141" max="5143" width="2.28515625" style="172" customWidth="1"/>
    <col min="5144" max="5144" width="7.42578125" style="172" customWidth="1"/>
    <col min="5145" max="5145" width="2.140625" style="172" customWidth="1"/>
    <col min="5146" max="5146" width="2.42578125" style="172" customWidth="1"/>
    <col min="5147" max="5147" width="28.85546875" style="172" customWidth="1"/>
    <col min="5148" max="5148" width="8.28515625" style="172" bestFit="1" customWidth="1"/>
    <col min="5149" max="5149" width="1.7109375" style="172" customWidth="1"/>
    <col min="5150" max="5150" width="14.7109375" style="172" customWidth="1"/>
    <col min="5151" max="5151" width="1.7109375" style="172" customWidth="1"/>
    <col min="5152" max="5152" width="14.7109375" style="172" customWidth="1"/>
    <col min="5153" max="5153" width="9" style="172"/>
    <col min="5154" max="5154" width="9.85546875" style="172" bestFit="1" customWidth="1"/>
    <col min="5155" max="5156" width="10.5703125" style="172" customWidth="1"/>
    <col min="5157" max="5396" width="9" style="172"/>
    <col min="5397" max="5399" width="2.28515625" style="172" customWidth="1"/>
    <col min="5400" max="5400" width="7.42578125" style="172" customWidth="1"/>
    <col min="5401" max="5401" width="2.140625" style="172" customWidth="1"/>
    <col min="5402" max="5402" width="2.42578125" style="172" customWidth="1"/>
    <col min="5403" max="5403" width="28.85546875" style="172" customWidth="1"/>
    <col min="5404" max="5404" width="8.28515625" style="172" bestFit="1" customWidth="1"/>
    <col min="5405" max="5405" width="1.7109375" style="172" customWidth="1"/>
    <col min="5406" max="5406" width="14.7109375" style="172" customWidth="1"/>
    <col min="5407" max="5407" width="1.7109375" style="172" customWidth="1"/>
    <col min="5408" max="5408" width="14.7109375" style="172" customWidth="1"/>
    <col min="5409" max="5409" width="9" style="172"/>
    <col min="5410" max="5410" width="9.85546875" style="172" bestFit="1" customWidth="1"/>
    <col min="5411" max="5412" width="10.5703125" style="172" customWidth="1"/>
    <col min="5413" max="5652" width="9" style="172"/>
    <col min="5653" max="5655" width="2.28515625" style="172" customWidth="1"/>
    <col min="5656" max="5656" width="7.42578125" style="172" customWidth="1"/>
    <col min="5657" max="5657" width="2.140625" style="172" customWidth="1"/>
    <col min="5658" max="5658" width="2.42578125" style="172" customWidth="1"/>
    <col min="5659" max="5659" width="28.85546875" style="172" customWidth="1"/>
    <col min="5660" max="5660" width="8.28515625" style="172" bestFit="1" customWidth="1"/>
    <col min="5661" max="5661" width="1.7109375" style="172" customWidth="1"/>
    <col min="5662" max="5662" width="14.7109375" style="172" customWidth="1"/>
    <col min="5663" max="5663" width="1.7109375" style="172" customWidth="1"/>
    <col min="5664" max="5664" width="14.7109375" style="172" customWidth="1"/>
    <col min="5665" max="5665" width="9" style="172"/>
    <col min="5666" max="5666" width="9.85546875" style="172" bestFit="1" customWidth="1"/>
    <col min="5667" max="5668" width="10.5703125" style="172" customWidth="1"/>
    <col min="5669" max="5908" width="9" style="172"/>
    <col min="5909" max="5911" width="2.28515625" style="172" customWidth="1"/>
    <col min="5912" max="5912" width="7.42578125" style="172" customWidth="1"/>
    <col min="5913" max="5913" width="2.140625" style="172" customWidth="1"/>
    <col min="5914" max="5914" width="2.42578125" style="172" customWidth="1"/>
    <col min="5915" max="5915" width="28.85546875" style="172" customWidth="1"/>
    <col min="5916" max="5916" width="8.28515625" style="172" bestFit="1" customWidth="1"/>
    <col min="5917" max="5917" width="1.7109375" style="172" customWidth="1"/>
    <col min="5918" max="5918" width="14.7109375" style="172" customWidth="1"/>
    <col min="5919" max="5919" width="1.7109375" style="172" customWidth="1"/>
    <col min="5920" max="5920" width="14.7109375" style="172" customWidth="1"/>
    <col min="5921" max="5921" width="9" style="172"/>
    <col min="5922" max="5922" width="9.85546875" style="172" bestFit="1" customWidth="1"/>
    <col min="5923" max="5924" width="10.5703125" style="172" customWidth="1"/>
    <col min="5925" max="6164" width="9" style="172"/>
    <col min="6165" max="6167" width="2.28515625" style="172" customWidth="1"/>
    <col min="6168" max="6168" width="7.42578125" style="172" customWidth="1"/>
    <col min="6169" max="6169" width="2.140625" style="172" customWidth="1"/>
    <col min="6170" max="6170" width="2.42578125" style="172" customWidth="1"/>
    <col min="6171" max="6171" width="28.85546875" style="172" customWidth="1"/>
    <col min="6172" max="6172" width="8.28515625" style="172" bestFit="1" customWidth="1"/>
    <col min="6173" max="6173" width="1.7109375" style="172" customWidth="1"/>
    <col min="6174" max="6174" width="14.7109375" style="172" customWidth="1"/>
    <col min="6175" max="6175" width="1.7109375" style="172" customWidth="1"/>
    <col min="6176" max="6176" width="14.7109375" style="172" customWidth="1"/>
    <col min="6177" max="6177" width="9" style="172"/>
    <col min="6178" max="6178" width="9.85546875" style="172" bestFit="1" customWidth="1"/>
    <col min="6179" max="6180" width="10.5703125" style="172" customWidth="1"/>
    <col min="6181" max="6420" width="9" style="172"/>
    <col min="6421" max="6423" width="2.28515625" style="172" customWidth="1"/>
    <col min="6424" max="6424" width="7.42578125" style="172" customWidth="1"/>
    <col min="6425" max="6425" width="2.140625" style="172" customWidth="1"/>
    <col min="6426" max="6426" width="2.42578125" style="172" customWidth="1"/>
    <col min="6427" max="6427" width="28.85546875" style="172" customWidth="1"/>
    <col min="6428" max="6428" width="8.28515625" style="172" bestFit="1" customWidth="1"/>
    <col min="6429" max="6429" width="1.7109375" style="172" customWidth="1"/>
    <col min="6430" max="6430" width="14.7109375" style="172" customWidth="1"/>
    <col min="6431" max="6431" width="1.7109375" style="172" customWidth="1"/>
    <col min="6432" max="6432" width="14.7109375" style="172" customWidth="1"/>
    <col min="6433" max="6433" width="9" style="172"/>
    <col min="6434" max="6434" width="9.85546875" style="172" bestFit="1" customWidth="1"/>
    <col min="6435" max="6436" width="10.5703125" style="172" customWidth="1"/>
    <col min="6437" max="6676" width="9" style="172"/>
    <col min="6677" max="6679" width="2.28515625" style="172" customWidth="1"/>
    <col min="6680" max="6680" width="7.42578125" style="172" customWidth="1"/>
    <col min="6681" max="6681" width="2.140625" style="172" customWidth="1"/>
    <col min="6682" max="6682" width="2.42578125" style="172" customWidth="1"/>
    <col min="6683" max="6683" width="28.85546875" style="172" customWidth="1"/>
    <col min="6684" max="6684" width="8.28515625" style="172" bestFit="1" customWidth="1"/>
    <col min="6685" max="6685" width="1.7109375" style="172" customWidth="1"/>
    <col min="6686" max="6686" width="14.7109375" style="172" customWidth="1"/>
    <col min="6687" max="6687" width="1.7109375" style="172" customWidth="1"/>
    <col min="6688" max="6688" width="14.7109375" style="172" customWidth="1"/>
    <col min="6689" max="6689" width="9" style="172"/>
    <col min="6690" max="6690" width="9.85546875" style="172" bestFit="1" customWidth="1"/>
    <col min="6691" max="6692" width="10.5703125" style="172" customWidth="1"/>
    <col min="6693" max="6932" width="9" style="172"/>
    <col min="6933" max="6935" width="2.28515625" style="172" customWidth="1"/>
    <col min="6936" max="6936" width="7.42578125" style="172" customWidth="1"/>
    <col min="6937" max="6937" width="2.140625" style="172" customWidth="1"/>
    <col min="6938" max="6938" width="2.42578125" style="172" customWidth="1"/>
    <col min="6939" max="6939" width="28.85546875" style="172" customWidth="1"/>
    <col min="6940" max="6940" width="8.28515625" style="172" bestFit="1" customWidth="1"/>
    <col min="6941" max="6941" width="1.7109375" style="172" customWidth="1"/>
    <col min="6942" max="6942" width="14.7109375" style="172" customWidth="1"/>
    <col min="6943" max="6943" width="1.7109375" style="172" customWidth="1"/>
    <col min="6944" max="6944" width="14.7109375" style="172" customWidth="1"/>
    <col min="6945" max="6945" width="9" style="172"/>
    <col min="6946" max="6946" width="9.85546875" style="172" bestFit="1" customWidth="1"/>
    <col min="6947" max="6948" width="10.5703125" style="172" customWidth="1"/>
    <col min="6949" max="7188" width="9" style="172"/>
    <col min="7189" max="7191" width="2.28515625" style="172" customWidth="1"/>
    <col min="7192" max="7192" width="7.42578125" style="172" customWidth="1"/>
    <col min="7193" max="7193" width="2.140625" style="172" customWidth="1"/>
    <col min="7194" max="7194" width="2.42578125" style="172" customWidth="1"/>
    <col min="7195" max="7195" width="28.85546875" style="172" customWidth="1"/>
    <col min="7196" max="7196" width="8.28515625" style="172" bestFit="1" customWidth="1"/>
    <col min="7197" max="7197" width="1.7109375" style="172" customWidth="1"/>
    <col min="7198" max="7198" width="14.7109375" style="172" customWidth="1"/>
    <col min="7199" max="7199" width="1.7109375" style="172" customWidth="1"/>
    <col min="7200" max="7200" width="14.7109375" style="172" customWidth="1"/>
    <col min="7201" max="7201" width="9" style="172"/>
    <col min="7202" max="7202" width="9.85546875" style="172" bestFit="1" customWidth="1"/>
    <col min="7203" max="7204" width="10.5703125" style="172" customWidth="1"/>
    <col min="7205" max="7444" width="9" style="172"/>
    <col min="7445" max="7447" width="2.28515625" style="172" customWidth="1"/>
    <col min="7448" max="7448" width="7.42578125" style="172" customWidth="1"/>
    <col min="7449" max="7449" width="2.140625" style="172" customWidth="1"/>
    <col min="7450" max="7450" width="2.42578125" style="172" customWidth="1"/>
    <col min="7451" max="7451" width="28.85546875" style="172" customWidth="1"/>
    <col min="7452" max="7452" width="8.28515625" style="172" bestFit="1" customWidth="1"/>
    <col min="7453" max="7453" width="1.7109375" style="172" customWidth="1"/>
    <col min="7454" max="7454" width="14.7109375" style="172" customWidth="1"/>
    <col min="7455" max="7455" width="1.7109375" style="172" customWidth="1"/>
    <col min="7456" max="7456" width="14.7109375" style="172" customWidth="1"/>
    <col min="7457" max="7457" width="9" style="172"/>
    <col min="7458" max="7458" width="9.85546875" style="172" bestFit="1" customWidth="1"/>
    <col min="7459" max="7460" width="10.5703125" style="172" customWidth="1"/>
    <col min="7461" max="7700" width="9" style="172"/>
    <col min="7701" max="7703" width="2.28515625" style="172" customWidth="1"/>
    <col min="7704" max="7704" width="7.42578125" style="172" customWidth="1"/>
    <col min="7705" max="7705" width="2.140625" style="172" customWidth="1"/>
    <col min="7706" max="7706" width="2.42578125" style="172" customWidth="1"/>
    <col min="7707" max="7707" width="28.85546875" style="172" customWidth="1"/>
    <col min="7708" max="7708" width="8.28515625" style="172" bestFit="1" customWidth="1"/>
    <col min="7709" max="7709" width="1.7109375" style="172" customWidth="1"/>
    <col min="7710" max="7710" width="14.7109375" style="172" customWidth="1"/>
    <col min="7711" max="7711" width="1.7109375" style="172" customWidth="1"/>
    <col min="7712" max="7712" width="14.7109375" style="172" customWidth="1"/>
    <col min="7713" max="7713" width="9" style="172"/>
    <col min="7714" max="7714" width="9.85546875" style="172" bestFit="1" customWidth="1"/>
    <col min="7715" max="7716" width="10.5703125" style="172" customWidth="1"/>
    <col min="7717" max="7956" width="9" style="172"/>
    <col min="7957" max="7959" width="2.28515625" style="172" customWidth="1"/>
    <col min="7960" max="7960" width="7.42578125" style="172" customWidth="1"/>
    <col min="7961" max="7961" width="2.140625" style="172" customWidth="1"/>
    <col min="7962" max="7962" width="2.42578125" style="172" customWidth="1"/>
    <col min="7963" max="7963" width="28.85546875" style="172" customWidth="1"/>
    <col min="7964" max="7964" width="8.28515625" style="172" bestFit="1" customWidth="1"/>
    <col min="7965" max="7965" width="1.7109375" style="172" customWidth="1"/>
    <col min="7966" max="7966" width="14.7109375" style="172" customWidth="1"/>
    <col min="7967" max="7967" width="1.7109375" style="172" customWidth="1"/>
    <col min="7968" max="7968" width="14.7109375" style="172" customWidth="1"/>
    <col min="7969" max="7969" width="9" style="172"/>
    <col min="7970" max="7970" width="9.85546875" style="172" bestFit="1" customWidth="1"/>
    <col min="7971" max="7972" width="10.5703125" style="172" customWidth="1"/>
    <col min="7973" max="8212" width="9" style="172"/>
    <col min="8213" max="8215" width="2.28515625" style="172" customWidth="1"/>
    <col min="8216" max="8216" width="7.42578125" style="172" customWidth="1"/>
    <col min="8217" max="8217" width="2.140625" style="172" customWidth="1"/>
    <col min="8218" max="8218" width="2.42578125" style="172" customWidth="1"/>
    <col min="8219" max="8219" width="28.85546875" style="172" customWidth="1"/>
    <col min="8220" max="8220" width="8.28515625" style="172" bestFit="1" customWidth="1"/>
    <col min="8221" max="8221" width="1.7109375" style="172" customWidth="1"/>
    <col min="8222" max="8222" width="14.7109375" style="172" customWidth="1"/>
    <col min="8223" max="8223" width="1.7109375" style="172" customWidth="1"/>
    <col min="8224" max="8224" width="14.7109375" style="172" customWidth="1"/>
    <col min="8225" max="8225" width="9" style="172"/>
    <col min="8226" max="8226" width="9.85546875" style="172" bestFit="1" customWidth="1"/>
    <col min="8227" max="8228" width="10.5703125" style="172" customWidth="1"/>
    <col min="8229" max="8468" width="9" style="172"/>
    <col min="8469" max="8471" width="2.28515625" style="172" customWidth="1"/>
    <col min="8472" max="8472" width="7.42578125" style="172" customWidth="1"/>
    <col min="8473" max="8473" width="2.140625" style="172" customWidth="1"/>
    <col min="8474" max="8474" width="2.42578125" style="172" customWidth="1"/>
    <col min="8475" max="8475" width="28.85546875" style="172" customWidth="1"/>
    <col min="8476" max="8476" width="8.28515625" style="172" bestFit="1" customWidth="1"/>
    <col min="8477" max="8477" width="1.7109375" style="172" customWidth="1"/>
    <col min="8478" max="8478" width="14.7109375" style="172" customWidth="1"/>
    <col min="8479" max="8479" width="1.7109375" style="172" customWidth="1"/>
    <col min="8480" max="8480" width="14.7109375" style="172" customWidth="1"/>
    <col min="8481" max="8481" width="9" style="172"/>
    <col min="8482" max="8482" width="9.85546875" style="172" bestFit="1" customWidth="1"/>
    <col min="8483" max="8484" width="10.5703125" style="172" customWidth="1"/>
    <col min="8485" max="8724" width="9" style="172"/>
    <col min="8725" max="8727" width="2.28515625" style="172" customWidth="1"/>
    <col min="8728" max="8728" width="7.42578125" style="172" customWidth="1"/>
    <col min="8729" max="8729" width="2.140625" style="172" customWidth="1"/>
    <col min="8730" max="8730" width="2.42578125" style="172" customWidth="1"/>
    <col min="8731" max="8731" width="28.85546875" style="172" customWidth="1"/>
    <col min="8732" max="8732" width="8.28515625" style="172" bestFit="1" customWidth="1"/>
    <col min="8733" max="8733" width="1.7109375" style="172" customWidth="1"/>
    <col min="8734" max="8734" width="14.7109375" style="172" customWidth="1"/>
    <col min="8735" max="8735" width="1.7109375" style="172" customWidth="1"/>
    <col min="8736" max="8736" width="14.7109375" style="172" customWidth="1"/>
    <col min="8737" max="8737" width="9" style="172"/>
    <col min="8738" max="8738" width="9.85546875" style="172" bestFit="1" customWidth="1"/>
    <col min="8739" max="8740" width="10.5703125" style="172" customWidth="1"/>
    <col min="8741" max="8980" width="9" style="172"/>
    <col min="8981" max="8983" width="2.28515625" style="172" customWidth="1"/>
    <col min="8984" max="8984" width="7.42578125" style="172" customWidth="1"/>
    <col min="8985" max="8985" width="2.140625" style="172" customWidth="1"/>
    <col min="8986" max="8986" width="2.42578125" style="172" customWidth="1"/>
    <col min="8987" max="8987" width="28.85546875" style="172" customWidth="1"/>
    <col min="8988" max="8988" width="8.28515625" style="172" bestFit="1" customWidth="1"/>
    <col min="8989" max="8989" width="1.7109375" style="172" customWidth="1"/>
    <col min="8990" max="8990" width="14.7109375" style="172" customWidth="1"/>
    <col min="8991" max="8991" width="1.7109375" style="172" customWidth="1"/>
    <col min="8992" max="8992" width="14.7109375" style="172" customWidth="1"/>
    <col min="8993" max="8993" width="9" style="172"/>
    <col min="8994" max="8994" width="9.85546875" style="172" bestFit="1" customWidth="1"/>
    <col min="8995" max="8996" width="10.5703125" style="172" customWidth="1"/>
    <col min="8997" max="9236" width="9" style="172"/>
    <col min="9237" max="9239" width="2.28515625" style="172" customWidth="1"/>
    <col min="9240" max="9240" width="7.42578125" style="172" customWidth="1"/>
    <col min="9241" max="9241" width="2.140625" style="172" customWidth="1"/>
    <col min="9242" max="9242" width="2.42578125" style="172" customWidth="1"/>
    <col min="9243" max="9243" width="28.85546875" style="172" customWidth="1"/>
    <col min="9244" max="9244" width="8.28515625" style="172" bestFit="1" customWidth="1"/>
    <col min="9245" max="9245" width="1.7109375" style="172" customWidth="1"/>
    <col min="9246" max="9246" width="14.7109375" style="172" customWidth="1"/>
    <col min="9247" max="9247" width="1.7109375" style="172" customWidth="1"/>
    <col min="9248" max="9248" width="14.7109375" style="172" customWidth="1"/>
    <col min="9249" max="9249" width="9" style="172"/>
    <col min="9250" max="9250" width="9.85546875" style="172" bestFit="1" customWidth="1"/>
    <col min="9251" max="9252" width="10.5703125" style="172" customWidth="1"/>
    <col min="9253" max="9492" width="9" style="172"/>
    <col min="9493" max="9495" width="2.28515625" style="172" customWidth="1"/>
    <col min="9496" max="9496" width="7.42578125" style="172" customWidth="1"/>
    <col min="9497" max="9497" width="2.140625" style="172" customWidth="1"/>
    <col min="9498" max="9498" width="2.42578125" style="172" customWidth="1"/>
    <col min="9499" max="9499" width="28.85546875" style="172" customWidth="1"/>
    <col min="9500" max="9500" width="8.28515625" style="172" bestFit="1" customWidth="1"/>
    <col min="9501" max="9501" width="1.7109375" style="172" customWidth="1"/>
    <col min="9502" max="9502" width="14.7109375" style="172" customWidth="1"/>
    <col min="9503" max="9503" width="1.7109375" style="172" customWidth="1"/>
    <col min="9504" max="9504" width="14.7109375" style="172" customWidth="1"/>
    <col min="9505" max="9505" width="9" style="172"/>
    <col min="9506" max="9506" width="9.85546875" style="172" bestFit="1" customWidth="1"/>
    <col min="9507" max="9508" width="10.5703125" style="172" customWidth="1"/>
    <col min="9509" max="9748" width="9" style="172"/>
    <col min="9749" max="9751" width="2.28515625" style="172" customWidth="1"/>
    <col min="9752" max="9752" width="7.42578125" style="172" customWidth="1"/>
    <col min="9753" max="9753" width="2.140625" style="172" customWidth="1"/>
    <col min="9754" max="9754" width="2.42578125" style="172" customWidth="1"/>
    <col min="9755" max="9755" width="28.85546875" style="172" customWidth="1"/>
    <col min="9756" max="9756" width="8.28515625" style="172" bestFit="1" customWidth="1"/>
    <col min="9757" max="9757" width="1.7109375" style="172" customWidth="1"/>
    <col min="9758" max="9758" width="14.7109375" style="172" customWidth="1"/>
    <col min="9759" max="9759" width="1.7109375" style="172" customWidth="1"/>
    <col min="9760" max="9760" width="14.7109375" style="172" customWidth="1"/>
    <col min="9761" max="9761" width="9" style="172"/>
    <col min="9762" max="9762" width="9.85546875" style="172" bestFit="1" customWidth="1"/>
    <col min="9763" max="9764" width="10.5703125" style="172" customWidth="1"/>
    <col min="9765" max="10004" width="9" style="172"/>
    <col min="10005" max="10007" width="2.28515625" style="172" customWidth="1"/>
    <col min="10008" max="10008" width="7.42578125" style="172" customWidth="1"/>
    <col min="10009" max="10009" width="2.140625" style="172" customWidth="1"/>
    <col min="10010" max="10010" width="2.42578125" style="172" customWidth="1"/>
    <col min="10011" max="10011" width="28.85546875" style="172" customWidth="1"/>
    <col min="10012" max="10012" width="8.28515625" style="172" bestFit="1" customWidth="1"/>
    <col min="10013" max="10013" width="1.7109375" style="172" customWidth="1"/>
    <col min="10014" max="10014" width="14.7109375" style="172" customWidth="1"/>
    <col min="10015" max="10015" width="1.7109375" style="172" customWidth="1"/>
    <col min="10016" max="10016" width="14.7109375" style="172" customWidth="1"/>
    <col min="10017" max="10017" width="9" style="172"/>
    <col min="10018" max="10018" width="9.85546875" style="172" bestFit="1" customWidth="1"/>
    <col min="10019" max="10020" width="10.5703125" style="172" customWidth="1"/>
    <col min="10021" max="10260" width="9" style="172"/>
    <col min="10261" max="10263" width="2.28515625" style="172" customWidth="1"/>
    <col min="10264" max="10264" width="7.42578125" style="172" customWidth="1"/>
    <col min="10265" max="10265" width="2.140625" style="172" customWidth="1"/>
    <col min="10266" max="10266" width="2.42578125" style="172" customWidth="1"/>
    <col min="10267" max="10267" width="28.85546875" style="172" customWidth="1"/>
    <col min="10268" max="10268" width="8.28515625" style="172" bestFit="1" customWidth="1"/>
    <col min="10269" max="10269" width="1.7109375" style="172" customWidth="1"/>
    <col min="10270" max="10270" width="14.7109375" style="172" customWidth="1"/>
    <col min="10271" max="10271" width="1.7109375" style="172" customWidth="1"/>
    <col min="10272" max="10272" width="14.7109375" style="172" customWidth="1"/>
    <col min="10273" max="10273" width="9" style="172"/>
    <col min="10274" max="10274" width="9.85546875" style="172" bestFit="1" customWidth="1"/>
    <col min="10275" max="10276" width="10.5703125" style="172" customWidth="1"/>
    <col min="10277" max="10516" width="9" style="172"/>
    <col min="10517" max="10519" width="2.28515625" style="172" customWidth="1"/>
    <col min="10520" max="10520" width="7.42578125" style="172" customWidth="1"/>
    <col min="10521" max="10521" width="2.140625" style="172" customWidth="1"/>
    <col min="10522" max="10522" width="2.42578125" style="172" customWidth="1"/>
    <col min="10523" max="10523" width="28.85546875" style="172" customWidth="1"/>
    <col min="10524" max="10524" width="8.28515625" style="172" bestFit="1" customWidth="1"/>
    <col min="10525" max="10525" width="1.7109375" style="172" customWidth="1"/>
    <col min="10526" max="10526" width="14.7109375" style="172" customWidth="1"/>
    <col min="10527" max="10527" width="1.7109375" style="172" customWidth="1"/>
    <col min="10528" max="10528" width="14.7109375" style="172" customWidth="1"/>
    <col min="10529" max="10529" width="9" style="172"/>
    <col min="10530" max="10530" width="9.85546875" style="172" bestFit="1" customWidth="1"/>
    <col min="10531" max="10532" width="10.5703125" style="172" customWidth="1"/>
    <col min="10533" max="10772" width="9" style="172"/>
    <col min="10773" max="10775" width="2.28515625" style="172" customWidth="1"/>
    <col min="10776" max="10776" width="7.42578125" style="172" customWidth="1"/>
    <col min="10777" max="10777" width="2.140625" style="172" customWidth="1"/>
    <col min="10778" max="10778" width="2.42578125" style="172" customWidth="1"/>
    <col min="10779" max="10779" width="28.85546875" style="172" customWidth="1"/>
    <col min="10780" max="10780" width="8.28515625" style="172" bestFit="1" customWidth="1"/>
    <col min="10781" max="10781" width="1.7109375" style="172" customWidth="1"/>
    <col min="10782" max="10782" width="14.7109375" style="172" customWidth="1"/>
    <col min="10783" max="10783" width="1.7109375" style="172" customWidth="1"/>
    <col min="10784" max="10784" width="14.7109375" style="172" customWidth="1"/>
    <col min="10785" max="10785" width="9" style="172"/>
    <col min="10786" max="10786" width="9.85546875" style="172" bestFit="1" customWidth="1"/>
    <col min="10787" max="10788" width="10.5703125" style="172" customWidth="1"/>
    <col min="10789" max="11028" width="9" style="172"/>
    <col min="11029" max="11031" width="2.28515625" style="172" customWidth="1"/>
    <col min="11032" max="11032" width="7.42578125" style="172" customWidth="1"/>
    <col min="11033" max="11033" width="2.140625" style="172" customWidth="1"/>
    <col min="11034" max="11034" width="2.42578125" style="172" customWidth="1"/>
    <col min="11035" max="11035" width="28.85546875" style="172" customWidth="1"/>
    <col min="11036" max="11036" width="8.28515625" style="172" bestFit="1" customWidth="1"/>
    <col min="11037" max="11037" width="1.7109375" style="172" customWidth="1"/>
    <col min="11038" max="11038" width="14.7109375" style="172" customWidth="1"/>
    <col min="11039" max="11039" width="1.7109375" style="172" customWidth="1"/>
    <col min="11040" max="11040" width="14.7109375" style="172" customWidth="1"/>
    <col min="11041" max="11041" width="9" style="172"/>
    <col min="11042" max="11042" width="9.85546875" style="172" bestFit="1" customWidth="1"/>
    <col min="11043" max="11044" width="10.5703125" style="172" customWidth="1"/>
    <col min="11045" max="11284" width="9" style="172"/>
    <col min="11285" max="11287" width="2.28515625" style="172" customWidth="1"/>
    <col min="11288" max="11288" width="7.42578125" style="172" customWidth="1"/>
    <col min="11289" max="11289" width="2.140625" style="172" customWidth="1"/>
    <col min="11290" max="11290" width="2.42578125" style="172" customWidth="1"/>
    <col min="11291" max="11291" width="28.85546875" style="172" customWidth="1"/>
    <col min="11292" max="11292" width="8.28515625" style="172" bestFit="1" customWidth="1"/>
    <col min="11293" max="11293" width="1.7109375" style="172" customWidth="1"/>
    <col min="11294" max="11294" width="14.7109375" style="172" customWidth="1"/>
    <col min="11295" max="11295" width="1.7109375" style="172" customWidth="1"/>
    <col min="11296" max="11296" width="14.7109375" style="172" customWidth="1"/>
    <col min="11297" max="11297" width="9" style="172"/>
    <col min="11298" max="11298" width="9.85546875" style="172" bestFit="1" customWidth="1"/>
    <col min="11299" max="11300" width="10.5703125" style="172" customWidth="1"/>
    <col min="11301" max="11540" width="9" style="172"/>
    <col min="11541" max="11543" width="2.28515625" style="172" customWidth="1"/>
    <col min="11544" max="11544" width="7.42578125" style="172" customWidth="1"/>
    <col min="11545" max="11545" width="2.140625" style="172" customWidth="1"/>
    <col min="11546" max="11546" width="2.42578125" style="172" customWidth="1"/>
    <col min="11547" max="11547" width="28.85546875" style="172" customWidth="1"/>
    <col min="11548" max="11548" width="8.28515625" style="172" bestFit="1" customWidth="1"/>
    <col min="11549" max="11549" width="1.7109375" style="172" customWidth="1"/>
    <col min="11550" max="11550" width="14.7109375" style="172" customWidth="1"/>
    <col min="11551" max="11551" width="1.7109375" style="172" customWidth="1"/>
    <col min="11552" max="11552" width="14.7109375" style="172" customWidth="1"/>
    <col min="11553" max="11553" width="9" style="172"/>
    <col min="11554" max="11554" width="9.85546875" style="172" bestFit="1" customWidth="1"/>
    <col min="11555" max="11556" width="10.5703125" style="172" customWidth="1"/>
    <col min="11557" max="11796" width="9" style="172"/>
    <col min="11797" max="11799" width="2.28515625" style="172" customWidth="1"/>
    <col min="11800" max="11800" width="7.42578125" style="172" customWidth="1"/>
    <col min="11801" max="11801" width="2.140625" style="172" customWidth="1"/>
    <col min="11802" max="11802" width="2.42578125" style="172" customWidth="1"/>
    <col min="11803" max="11803" width="28.85546875" style="172" customWidth="1"/>
    <col min="11804" max="11804" width="8.28515625" style="172" bestFit="1" customWidth="1"/>
    <col min="11805" max="11805" width="1.7109375" style="172" customWidth="1"/>
    <col min="11806" max="11806" width="14.7109375" style="172" customWidth="1"/>
    <col min="11807" max="11807" width="1.7109375" style="172" customWidth="1"/>
    <col min="11808" max="11808" width="14.7109375" style="172" customWidth="1"/>
    <col min="11809" max="11809" width="9" style="172"/>
    <col min="11810" max="11810" width="9.85546875" style="172" bestFit="1" customWidth="1"/>
    <col min="11811" max="11812" width="10.5703125" style="172" customWidth="1"/>
    <col min="11813" max="12052" width="9" style="172"/>
    <col min="12053" max="12055" width="2.28515625" style="172" customWidth="1"/>
    <col min="12056" max="12056" width="7.42578125" style="172" customWidth="1"/>
    <col min="12057" max="12057" width="2.140625" style="172" customWidth="1"/>
    <col min="12058" max="12058" width="2.42578125" style="172" customWidth="1"/>
    <col min="12059" max="12059" width="28.85546875" style="172" customWidth="1"/>
    <col min="12060" max="12060" width="8.28515625" style="172" bestFit="1" customWidth="1"/>
    <col min="12061" max="12061" width="1.7109375" style="172" customWidth="1"/>
    <col min="12062" max="12062" width="14.7109375" style="172" customWidth="1"/>
    <col min="12063" max="12063" width="1.7109375" style="172" customWidth="1"/>
    <col min="12064" max="12064" width="14.7109375" style="172" customWidth="1"/>
    <col min="12065" max="12065" width="9" style="172"/>
    <col min="12066" max="12066" width="9.85546875" style="172" bestFit="1" customWidth="1"/>
    <col min="12067" max="12068" width="10.5703125" style="172" customWidth="1"/>
    <col min="12069" max="12308" width="9" style="172"/>
    <col min="12309" max="12311" width="2.28515625" style="172" customWidth="1"/>
    <col min="12312" max="12312" width="7.42578125" style="172" customWidth="1"/>
    <col min="12313" max="12313" width="2.140625" style="172" customWidth="1"/>
    <col min="12314" max="12314" width="2.42578125" style="172" customWidth="1"/>
    <col min="12315" max="12315" width="28.85546875" style="172" customWidth="1"/>
    <col min="12316" max="12316" width="8.28515625" style="172" bestFit="1" customWidth="1"/>
    <col min="12317" max="12317" width="1.7109375" style="172" customWidth="1"/>
    <col min="12318" max="12318" width="14.7109375" style="172" customWidth="1"/>
    <col min="12319" max="12319" width="1.7109375" style="172" customWidth="1"/>
    <col min="12320" max="12320" width="14.7109375" style="172" customWidth="1"/>
    <col min="12321" max="12321" width="9" style="172"/>
    <col min="12322" max="12322" width="9.85546875" style="172" bestFit="1" customWidth="1"/>
    <col min="12323" max="12324" width="10.5703125" style="172" customWidth="1"/>
    <col min="12325" max="12564" width="9" style="172"/>
    <col min="12565" max="12567" width="2.28515625" style="172" customWidth="1"/>
    <col min="12568" max="12568" width="7.42578125" style="172" customWidth="1"/>
    <col min="12569" max="12569" width="2.140625" style="172" customWidth="1"/>
    <col min="12570" max="12570" width="2.42578125" style="172" customWidth="1"/>
    <col min="12571" max="12571" width="28.85546875" style="172" customWidth="1"/>
    <col min="12572" max="12572" width="8.28515625" style="172" bestFit="1" customWidth="1"/>
    <col min="12573" max="12573" width="1.7109375" style="172" customWidth="1"/>
    <col min="12574" max="12574" width="14.7109375" style="172" customWidth="1"/>
    <col min="12575" max="12575" width="1.7109375" style="172" customWidth="1"/>
    <col min="12576" max="12576" width="14.7109375" style="172" customWidth="1"/>
    <col min="12577" max="12577" width="9" style="172"/>
    <col min="12578" max="12578" width="9.85546875" style="172" bestFit="1" customWidth="1"/>
    <col min="12579" max="12580" width="10.5703125" style="172" customWidth="1"/>
    <col min="12581" max="12820" width="9" style="172"/>
    <col min="12821" max="12823" width="2.28515625" style="172" customWidth="1"/>
    <col min="12824" max="12824" width="7.42578125" style="172" customWidth="1"/>
    <col min="12825" max="12825" width="2.140625" style="172" customWidth="1"/>
    <col min="12826" max="12826" width="2.42578125" style="172" customWidth="1"/>
    <col min="12827" max="12827" width="28.85546875" style="172" customWidth="1"/>
    <col min="12828" max="12828" width="8.28515625" style="172" bestFit="1" customWidth="1"/>
    <col min="12829" max="12829" width="1.7109375" style="172" customWidth="1"/>
    <col min="12830" max="12830" width="14.7109375" style="172" customWidth="1"/>
    <col min="12831" max="12831" width="1.7109375" style="172" customWidth="1"/>
    <col min="12832" max="12832" width="14.7109375" style="172" customWidth="1"/>
    <col min="12833" max="12833" width="9" style="172"/>
    <col min="12834" max="12834" width="9.85546875" style="172" bestFit="1" customWidth="1"/>
    <col min="12835" max="12836" width="10.5703125" style="172" customWidth="1"/>
    <col min="12837" max="13076" width="9" style="172"/>
    <col min="13077" max="13079" width="2.28515625" style="172" customWidth="1"/>
    <col min="13080" max="13080" width="7.42578125" style="172" customWidth="1"/>
    <col min="13081" max="13081" width="2.140625" style="172" customWidth="1"/>
    <col min="13082" max="13082" width="2.42578125" style="172" customWidth="1"/>
    <col min="13083" max="13083" width="28.85546875" style="172" customWidth="1"/>
    <col min="13084" max="13084" width="8.28515625" style="172" bestFit="1" customWidth="1"/>
    <col min="13085" max="13085" width="1.7109375" style="172" customWidth="1"/>
    <col min="13086" max="13086" width="14.7109375" style="172" customWidth="1"/>
    <col min="13087" max="13087" width="1.7109375" style="172" customWidth="1"/>
    <col min="13088" max="13088" width="14.7109375" style="172" customWidth="1"/>
    <col min="13089" max="13089" width="9" style="172"/>
    <col min="13090" max="13090" width="9.85546875" style="172" bestFit="1" customWidth="1"/>
    <col min="13091" max="13092" width="10.5703125" style="172" customWidth="1"/>
    <col min="13093" max="13332" width="9" style="172"/>
    <col min="13333" max="13335" width="2.28515625" style="172" customWidth="1"/>
    <col min="13336" max="13336" width="7.42578125" style="172" customWidth="1"/>
    <col min="13337" max="13337" width="2.140625" style="172" customWidth="1"/>
    <col min="13338" max="13338" width="2.42578125" style="172" customWidth="1"/>
    <col min="13339" max="13339" width="28.85546875" style="172" customWidth="1"/>
    <col min="13340" max="13340" width="8.28515625" style="172" bestFit="1" customWidth="1"/>
    <col min="13341" max="13341" width="1.7109375" style="172" customWidth="1"/>
    <col min="13342" max="13342" width="14.7109375" style="172" customWidth="1"/>
    <col min="13343" max="13343" width="1.7109375" style="172" customWidth="1"/>
    <col min="13344" max="13344" width="14.7109375" style="172" customWidth="1"/>
    <col min="13345" max="13345" width="9" style="172"/>
    <col min="13346" max="13346" width="9.85546875" style="172" bestFit="1" customWidth="1"/>
    <col min="13347" max="13348" width="10.5703125" style="172" customWidth="1"/>
    <col min="13349" max="13588" width="9" style="172"/>
    <col min="13589" max="13591" width="2.28515625" style="172" customWidth="1"/>
    <col min="13592" max="13592" width="7.42578125" style="172" customWidth="1"/>
    <col min="13593" max="13593" width="2.140625" style="172" customWidth="1"/>
    <col min="13594" max="13594" width="2.42578125" style="172" customWidth="1"/>
    <col min="13595" max="13595" width="28.85546875" style="172" customWidth="1"/>
    <col min="13596" max="13596" width="8.28515625" style="172" bestFit="1" customWidth="1"/>
    <col min="13597" max="13597" width="1.7109375" style="172" customWidth="1"/>
    <col min="13598" max="13598" width="14.7109375" style="172" customWidth="1"/>
    <col min="13599" max="13599" width="1.7109375" style="172" customWidth="1"/>
    <col min="13600" max="13600" width="14.7109375" style="172" customWidth="1"/>
    <col min="13601" max="13601" width="9" style="172"/>
    <col min="13602" max="13602" width="9.85546875" style="172" bestFit="1" customWidth="1"/>
    <col min="13603" max="13604" width="10.5703125" style="172" customWidth="1"/>
    <col min="13605" max="13844" width="9" style="172"/>
    <col min="13845" max="13847" width="2.28515625" style="172" customWidth="1"/>
    <col min="13848" max="13848" width="7.42578125" style="172" customWidth="1"/>
    <col min="13849" max="13849" width="2.140625" style="172" customWidth="1"/>
    <col min="13850" max="13850" width="2.42578125" style="172" customWidth="1"/>
    <col min="13851" max="13851" width="28.85546875" style="172" customWidth="1"/>
    <col min="13852" max="13852" width="8.28515625" style="172" bestFit="1" customWidth="1"/>
    <col min="13853" max="13853" width="1.7109375" style="172" customWidth="1"/>
    <col min="13854" max="13854" width="14.7109375" style="172" customWidth="1"/>
    <col min="13855" max="13855" width="1.7109375" style="172" customWidth="1"/>
    <col min="13856" max="13856" width="14.7109375" style="172" customWidth="1"/>
    <col min="13857" max="13857" width="9" style="172"/>
    <col min="13858" max="13858" width="9.85546875" style="172" bestFit="1" customWidth="1"/>
    <col min="13859" max="13860" width="10.5703125" style="172" customWidth="1"/>
    <col min="13861" max="14100" width="9" style="172"/>
    <col min="14101" max="14103" width="2.28515625" style="172" customWidth="1"/>
    <col min="14104" max="14104" width="7.42578125" style="172" customWidth="1"/>
    <col min="14105" max="14105" width="2.140625" style="172" customWidth="1"/>
    <col min="14106" max="14106" width="2.42578125" style="172" customWidth="1"/>
    <col min="14107" max="14107" width="28.85546875" style="172" customWidth="1"/>
    <col min="14108" max="14108" width="8.28515625" style="172" bestFit="1" customWidth="1"/>
    <col min="14109" max="14109" width="1.7109375" style="172" customWidth="1"/>
    <col min="14110" max="14110" width="14.7109375" style="172" customWidth="1"/>
    <col min="14111" max="14111" width="1.7109375" style="172" customWidth="1"/>
    <col min="14112" max="14112" width="14.7109375" style="172" customWidth="1"/>
    <col min="14113" max="14113" width="9" style="172"/>
    <col min="14114" max="14114" width="9.85546875" style="172" bestFit="1" customWidth="1"/>
    <col min="14115" max="14116" width="10.5703125" style="172" customWidth="1"/>
    <col min="14117" max="14356" width="9" style="172"/>
    <col min="14357" max="14359" width="2.28515625" style="172" customWidth="1"/>
    <col min="14360" max="14360" width="7.42578125" style="172" customWidth="1"/>
    <col min="14361" max="14361" width="2.140625" style="172" customWidth="1"/>
    <col min="14362" max="14362" width="2.42578125" style="172" customWidth="1"/>
    <col min="14363" max="14363" width="28.85546875" style="172" customWidth="1"/>
    <col min="14364" max="14364" width="8.28515625" style="172" bestFit="1" customWidth="1"/>
    <col min="14365" max="14365" width="1.7109375" style="172" customWidth="1"/>
    <col min="14366" max="14366" width="14.7109375" style="172" customWidth="1"/>
    <col min="14367" max="14367" width="1.7109375" style="172" customWidth="1"/>
    <col min="14368" max="14368" width="14.7109375" style="172" customWidth="1"/>
    <col min="14369" max="14369" width="9" style="172"/>
    <col min="14370" max="14370" width="9.85546875" style="172" bestFit="1" customWidth="1"/>
    <col min="14371" max="14372" width="10.5703125" style="172" customWidth="1"/>
    <col min="14373" max="14612" width="9" style="172"/>
    <col min="14613" max="14615" width="2.28515625" style="172" customWidth="1"/>
    <col min="14616" max="14616" width="7.42578125" style="172" customWidth="1"/>
    <col min="14617" max="14617" width="2.140625" style="172" customWidth="1"/>
    <col min="14618" max="14618" width="2.42578125" style="172" customWidth="1"/>
    <col min="14619" max="14619" width="28.85546875" style="172" customWidth="1"/>
    <col min="14620" max="14620" width="8.28515625" style="172" bestFit="1" customWidth="1"/>
    <col min="14621" max="14621" width="1.7109375" style="172" customWidth="1"/>
    <col min="14622" max="14622" width="14.7109375" style="172" customWidth="1"/>
    <col min="14623" max="14623" width="1.7109375" style="172" customWidth="1"/>
    <col min="14624" max="14624" width="14.7109375" style="172" customWidth="1"/>
    <col min="14625" max="14625" width="9" style="172"/>
    <col min="14626" max="14626" width="9.85546875" style="172" bestFit="1" customWidth="1"/>
    <col min="14627" max="14628" width="10.5703125" style="172" customWidth="1"/>
    <col min="14629" max="14868" width="9" style="172"/>
    <col min="14869" max="14871" width="2.28515625" style="172" customWidth="1"/>
    <col min="14872" max="14872" width="7.42578125" style="172" customWidth="1"/>
    <col min="14873" max="14873" width="2.140625" style="172" customWidth="1"/>
    <col min="14874" max="14874" width="2.42578125" style="172" customWidth="1"/>
    <col min="14875" max="14875" width="28.85546875" style="172" customWidth="1"/>
    <col min="14876" max="14876" width="8.28515625" style="172" bestFit="1" customWidth="1"/>
    <col min="14877" max="14877" width="1.7109375" style="172" customWidth="1"/>
    <col min="14878" max="14878" width="14.7109375" style="172" customWidth="1"/>
    <col min="14879" max="14879" width="1.7109375" style="172" customWidth="1"/>
    <col min="14880" max="14880" width="14.7109375" style="172" customWidth="1"/>
    <col min="14881" max="14881" width="9" style="172"/>
    <col min="14882" max="14882" width="9.85546875" style="172" bestFit="1" customWidth="1"/>
    <col min="14883" max="14884" width="10.5703125" style="172" customWidth="1"/>
    <col min="14885" max="15124" width="9" style="172"/>
    <col min="15125" max="15127" width="2.28515625" style="172" customWidth="1"/>
    <col min="15128" max="15128" width="7.42578125" style="172" customWidth="1"/>
    <col min="15129" max="15129" width="2.140625" style="172" customWidth="1"/>
    <col min="15130" max="15130" width="2.42578125" style="172" customWidth="1"/>
    <col min="15131" max="15131" width="28.85546875" style="172" customWidth="1"/>
    <col min="15132" max="15132" width="8.28515625" style="172" bestFit="1" customWidth="1"/>
    <col min="15133" max="15133" width="1.7109375" style="172" customWidth="1"/>
    <col min="15134" max="15134" width="14.7109375" style="172" customWidth="1"/>
    <col min="15135" max="15135" width="1.7109375" style="172" customWidth="1"/>
    <col min="15136" max="15136" width="14.7109375" style="172" customWidth="1"/>
    <col min="15137" max="15137" width="9" style="172"/>
    <col min="15138" max="15138" width="9.85546875" style="172" bestFit="1" customWidth="1"/>
    <col min="15139" max="15140" width="10.5703125" style="172" customWidth="1"/>
    <col min="15141" max="15380" width="9" style="172"/>
    <col min="15381" max="15383" width="2.28515625" style="172" customWidth="1"/>
    <col min="15384" max="15384" width="7.42578125" style="172" customWidth="1"/>
    <col min="15385" max="15385" width="2.140625" style="172" customWidth="1"/>
    <col min="15386" max="15386" width="2.42578125" style="172" customWidth="1"/>
    <col min="15387" max="15387" width="28.85546875" style="172" customWidth="1"/>
    <col min="15388" max="15388" width="8.28515625" style="172" bestFit="1" customWidth="1"/>
    <col min="15389" max="15389" width="1.7109375" style="172" customWidth="1"/>
    <col min="15390" max="15390" width="14.7109375" style="172" customWidth="1"/>
    <col min="15391" max="15391" width="1.7109375" style="172" customWidth="1"/>
    <col min="15392" max="15392" width="14.7109375" style="172" customWidth="1"/>
    <col min="15393" max="15393" width="9" style="172"/>
    <col min="15394" max="15394" width="9.85546875" style="172" bestFit="1" customWidth="1"/>
    <col min="15395" max="15396" width="10.5703125" style="172" customWidth="1"/>
    <col min="15397" max="15636" width="9" style="172"/>
    <col min="15637" max="15639" width="2.28515625" style="172" customWidth="1"/>
    <col min="15640" max="15640" width="7.42578125" style="172" customWidth="1"/>
    <col min="15641" max="15641" width="2.140625" style="172" customWidth="1"/>
    <col min="15642" max="15642" width="2.42578125" style="172" customWidth="1"/>
    <col min="15643" max="15643" width="28.85546875" style="172" customWidth="1"/>
    <col min="15644" max="15644" width="8.28515625" style="172" bestFit="1" customWidth="1"/>
    <col min="15645" max="15645" width="1.7109375" style="172" customWidth="1"/>
    <col min="15646" max="15646" width="14.7109375" style="172" customWidth="1"/>
    <col min="15647" max="15647" width="1.7109375" style="172" customWidth="1"/>
    <col min="15648" max="15648" width="14.7109375" style="172" customWidth="1"/>
    <col min="15649" max="15649" width="9" style="172"/>
    <col min="15650" max="15650" width="9.85546875" style="172" bestFit="1" customWidth="1"/>
    <col min="15651" max="15652" width="10.5703125" style="172" customWidth="1"/>
    <col min="15653" max="15892" width="9" style="172"/>
    <col min="15893" max="15895" width="2.28515625" style="172" customWidth="1"/>
    <col min="15896" max="15896" width="7.42578125" style="172" customWidth="1"/>
    <col min="15897" max="15897" width="2.140625" style="172" customWidth="1"/>
    <col min="15898" max="15898" width="2.42578125" style="172" customWidth="1"/>
    <col min="15899" max="15899" width="28.85546875" style="172" customWidth="1"/>
    <col min="15900" max="15900" width="8.28515625" style="172" bestFit="1" customWidth="1"/>
    <col min="15901" max="15901" width="1.7109375" style="172" customWidth="1"/>
    <col min="15902" max="15902" width="14.7109375" style="172" customWidth="1"/>
    <col min="15903" max="15903" width="1.7109375" style="172" customWidth="1"/>
    <col min="15904" max="15904" width="14.7109375" style="172" customWidth="1"/>
    <col min="15905" max="15905" width="9" style="172"/>
    <col min="15906" max="15906" width="9.85546875" style="172" bestFit="1" customWidth="1"/>
    <col min="15907" max="15908" width="10.5703125" style="172" customWidth="1"/>
    <col min="15909" max="16193" width="9" style="172"/>
    <col min="16194" max="16204" width="9.140625" style="172" customWidth="1"/>
    <col min="16205" max="16207" width="9" style="172"/>
    <col min="16208" max="16254" width="9.140625" style="172" customWidth="1"/>
    <col min="16255" max="16310" width="9.140625" style="172"/>
    <col min="16311" max="16384" width="9.140625" style="172" customWidth="1"/>
  </cols>
  <sheetData>
    <row r="1" spans="1:21" ht="21.75" customHeight="1">
      <c r="A1" s="171" t="s">
        <v>0</v>
      </c>
    </row>
    <row r="2" spans="1:21" s="176" customFormat="1" ht="21.75" customHeight="1">
      <c r="A2" s="176" t="s">
        <v>1</v>
      </c>
      <c r="H2" s="177"/>
      <c r="I2" s="177"/>
      <c r="J2" s="178"/>
      <c r="K2" s="178"/>
      <c r="L2" s="178"/>
      <c r="M2" s="178"/>
      <c r="N2" s="179"/>
      <c r="O2" s="179"/>
      <c r="P2" s="179"/>
      <c r="R2" s="332"/>
      <c r="S2" s="332"/>
    </row>
    <row r="3" spans="1:21" s="176" customFormat="1" ht="21.75" customHeight="1">
      <c r="A3" s="180" t="s">
        <v>2</v>
      </c>
      <c r="B3" s="181"/>
      <c r="C3" s="181"/>
      <c r="D3" s="181"/>
      <c r="E3" s="181"/>
      <c r="F3" s="181"/>
      <c r="G3" s="181"/>
      <c r="H3" s="182"/>
      <c r="I3" s="182"/>
      <c r="J3" s="341"/>
      <c r="K3" s="341"/>
      <c r="L3" s="341"/>
      <c r="M3" s="341"/>
      <c r="N3" s="183"/>
      <c r="O3" s="183"/>
      <c r="P3" s="183"/>
      <c r="R3" s="332"/>
      <c r="S3" s="332"/>
    </row>
    <row r="4" spans="1:21" s="176" customFormat="1" ht="15.6" customHeight="1">
      <c r="H4" s="177"/>
      <c r="I4" s="177"/>
      <c r="J4" s="178"/>
      <c r="K4" s="178"/>
      <c r="L4" s="178"/>
      <c r="M4" s="178"/>
      <c r="N4" s="179"/>
      <c r="O4" s="179"/>
      <c r="P4" s="179"/>
      <c r="R4" s="332"/>
      <c r="S4" s="332"/>
    </row>
    <row r="5" spans="1:21" s="176" customFormat="1" ht="20.100000000000001" customHeight="1">
      <c r="H5" s="177"/>
      <c r="I5" s="177"/>
      <c r="J5" s="344" t="s">
        <v>3</v>
      </c>
      <c r="K5" s="344"/>
      <c r="L5" s="344"/>
      <c r="M5" s="184"/>
      <c r="N5" s="344" t="s">
        <v>4</v>
      </c>
      <c r="O5" s="344"/>
      <c r="P5" s="344"/>
      <c r="R5" s="332"/>
      <c r="S5" s="332"/>
    </row>
    <row r="6" spans="1:21" s="176" customFormat="1" ht="20.100000000000001" customHeight="1">
      <c r="H6" s="177"/>
      <c r="I6" s="177"/>
      <c r="J6" s="120" t="s">
        <v>5</v>
      </c>
      <c r="K6" s="119"/>
      <c r="L6" s="120" t="s">
        <v>6</v>
      </c>
      <c r="M6" s="119"/>
      <c r="N6" s="120" t="s">
        <v>5</v>
      </c>
      <c r="O6" s="119"/>
      <c r="P6" s="120" t="s">
        <v>6</v>
      </c>
      <c r="R6" s="332"/>
      <c r="S6" s="332"/>
    </row>
    <row r="7" spans="1:21" s="176" customFormat="1" ht="20.100000000000001" customHeight="1">
      <c r="H7" s="177"/>
      <c r="I7" s="177"/>
      <c r="J7" s="179" t="s">
        <v>7</v>
      </c>
      <c r="K7" s="179"/>
      <c r="L7" s="179" t="s">
        <v>8</v>
      </c>
      <c r="M7" s="184"/>
      <c r="N7" s="179" t="s">
        <v>7</v>
      </c>
      <c r="O7" s="179"/>
      <c r="P7" s="179" t="s">
        <v>8</v>
      </c>
      <c r="R7" s="332"/>
      <c r="S7" s="332"/>
    </row>
    <row r="8" spans="1:21" s="176" customFormat="1" ht="20.100000000000001" customHeight="1">
      <c r="H8" s="177"/>
      <c r="I8" s="177"/>
      <c r="J8" s="179" t="s">
        <v>9</v>
      </c>
      <c r="K8" s="178"/>
      <c r="L8" s="179" t="s">
        <v>10</v>
      </c>
      <c r="M8" s="179"/>
      <c r="N8" s="179" t="s">
        <v>9</v>
      </c>
      <c r="O8" s="178"/>
      <c r="P8" s="179" t="s">
        <v>10</v>
      </c>
      <c r="R8" s="332"/>
      <c r="S8" s="332"/>
    </row>
    <row r="9" spans="1:21" s="176" customFormat="1" ht="20.100000000000001" customHeight="1">
      <c r="H9" s="182" t="s">
        <v>11</v>
      </c>
      <c r="I9" s="177"/>
      <c r="J9" s="183" t="s">
        <v>12</v>
      </c>
      <c r="K9" s="178"/>
      <c r="L9" s="183" t="s">
        <v>12</v>
      </c>
      <c r="M9" s="179"/>
      <c r="N9" s="183" t="s">
        <v>12</v>
      </c>
      <c r="O9" s="178"/>
      <c r="P9" s="183" t="s">
        <v>12</v>
      </c>
      <c r="R9" s="332"/>
      <c r="S9" s="332"/>
    </row>
    <row r="10" spans="1:21" s="176" customFormat="1" ht="8.1" customHeight="1">
      <c r="H10" s="177"/>
      <c r="I10" s="177"/>
      <c r="J10" s="203"/>
      <c r="K10" s="178"/>
      <c r="L10" s="179"/>
      <c r="M10" s="179"/>
      <c r="N10" s="203"/>
      <c r="O10" s="178"/>
      <c r="P10" s="179"/>
      <c r="R10" s="332"/>
      <c r="S10" s="332"/>
    </row>
    <row r="11" spans="1:21" ht="20.100000000000001" customHeight="1">
      <c r="A11" s="176" t="s">
        <v>13</v>
      </c>
      <c r="J11" s="204"/>
      <c r="L11" s="175"/>
      <c r="M11" s="175"/>
      <c r="N11" s="204"/>
      <c r="T11" s="176"/>
      <c r="U11" s="176"/>
    </row>
    <row r="12" spans="1:21" ht="8.1" customHeight="1">
      <c r="E12" s="185"/>
      <c r="J12" s="204"/>
      <c r="L12" s="175"/>
      <c r="M12" s="175"/>
      <c r="N12" s="204"/>
      <c r="T12" s="176"/>
      <c r="U12" s="176"/>
    </row>
    <row r="13" spans="1:21" ht="20.100000000000001" customHeight="1">
      <c r="A13" s="176" t="s">
        <v>14</v>
      </c>
      <c r="B13" s="185"/>
      <c r="E13" s="185"/>
      <c r="J13" s="204"/>
      <c r="L13" s="175"/>
      <c r="M13" s="175"/>
      <c r="N13" s="204"/>
      <c r="T13" s="176"/>
      <c r="U13" s="176"/>
    </row>
    <row r="14" spans="1:21" ht="8.1" customHeight="1">
      <c r="A14" s="176"/>
      <c r="B14" s="185"/>
      <c r="E14" s="185"/>
      <c r="J14" s="204"/>
      <c r="L14" s="175"/>
      <c r="M14" s="175"/>
      <c r="N14" s="204"/>
      <c r="T14" s="176"/>
      <c r="U14" s="176"/>
    </row>
    <row r="15" spans="1:21" ht="20.100000000000001" customHeight="1">
      <c r="A15" s="172" t="s">
        <v>15</v>
      </c>
      <c r="J15" s="204">
        <v>251012812</v>
      </c>
      <c r="K15" s="186"/>
      <c r="L15" s="175">
        <v>552742896</v>
      </c>
      <c r="M15" s="175"/>
      <c r="N15" s="204">
        <v>235717929</v>
      </c>
      <c r="O15" s="186"/>
      <c r="P15" s="175">
        <v>544186255</v>
      </c>
      <c r="T15" s="333"/>
      <c r="U15" s="333"/>
    </row>
    <row r="16" spans="1:21" ht="20.100000000000001" customHeight="1">
      <c r="A16" s="172" t="s">
        <v>16</v>
      </c>
      <c r="E16" s="185"/>
      <c r="H16" s="173">
        <v>7</v>
      </c>
      <c r="J16" s="204">
        <v>783499964</v>
      </c>
      <c r="K16" s="186"/>
      <c r="L16" s="175">
        <v>698082375</v>
      </c>
      <c r="M16" s="175"/>
      <c r="N16" s="204">
        <v>638084387</v>
      </c>
      <c r="O16" s="186"/>
      <c r="P16" s="175">
        <v>622500777</v>
      </c>
      <c r="T16" s="333"/>
      <c r="U16" s="333"/>
    </row>
    <row r="17" spans="1:21" ht="20.100000000000001" customHeight="1">
      <c r="A17" s="172" t="s">
        <v>17</v>
      </c>
      <c r="E17" s="185"/>
      <c r="J17" s="204"/>
      <c r="K17" s="186"/>
      <c r="L17" s="175"/>
      <c r="M17" s="175"/>
      <c r="N17" s="204"/>
      <c r="O17" s="186"/>
      <c r="T17" s="333"/>
      <c r="U17" s="333"/>
    </row>
    <row r="18" spans="1:21" ht="20.100000000000001" customHeight="1">
      <c r="B18" s="172" t="s">
        <v>18</v>
      </c>
      <c r="E18" s="185"/>
      <c r="J18" s="204">
        <v>5747135</v>
      </c>
      <c r="K18" s="186"/>
      <c r="L18" s="175">
        <v>5684804</v>
      </c>
      <c r="M18" s="175"/>
      <c r="N18" s="204">
        <v>5747135</v>
      </c>
      <c r="O18" s="186"/>
      <c r="P18" s="175">
        <v>5684804</v>
      </c>
      <c r="T18" s="333"/>
      <c r="U18" s="333"/>
    </row>
    <row r="19" spans="1:21" ht="20.100000000000001" customHeight="1">
      <c r="A19" s="172" t="s">
        <v>19</v>
      </c>
      <c r="E19" s="185"/>
      <c r="J19" s="204"/>
      <c r="K19" s="186"/>
      <c r="L19" s="175"/>
      <c r="M19" s="175"/>
      <c r="N19" s="204"/>
      <c r="O19" s="186"/>
      <c r="T19" s="333"/>
      <c r="U19" s="333"/>
    </row>
    <row r="20" spans="1:21" ht="20.100000000000001" customHeight="1">
      <c r="A20" s="172" t="s">
        <v>20</v>
      </c>
      <c r="E20" s="185"/>
      <c r="H20" s="173">
        <v>17</v>
      </c>
      <c r="J20" s="204">
        <v>0</v>
      </c>
      <c r="K20" s="186"/>
      <c r="L20" s="175">
        <v>0</v>
      </c>
      <c r="M20" s="175"/>
      <c r="N20" s="204">
        <v>154729803</v>
      </c>
      <c r="O20" s="186"/>
      <c r="P20" s="175">
        <v>87323303</v>
      </c>
      <c r="T20" s="333"/>
      <c r="U20" s="333"/>
    </row>
    <row r="21" spans="1:21" ht="20.100000000000001" customHeight="1">
      <c r="A21" s="172" t="s">
        <v>21</v>
      </c>
      <c r="E21" s="185"/>
      <c r="J21" s="204"/>
      <c r="K21" s="186"/>
      <c r="L21" s="175"/>
      <c r="M21" s="175"/>
      <c r="N21" s="204"/>
      <c r="O21" s="186"/>
      <c r="T21" s="333"/>
      <c r="U21" s="333"/>
    </row>
    <row r="22" spans="1:21" ht="20.100000000000001" customHeight="1">
      <c r="B22" s="172" t="s">
        <v>22</v>
      </c>
      <c r="E22" s="185"/>
      <c r="J22" s="204">
        <v>2373180</v>
      </c>
      <c r="K22" s="186"/>
      <c r="L22" s="175">
        <v>2373180</v>
      </c>
      <c r="M22" s="175"/>
      <c r="N22" s="204">
        <v>2373180</v>
      </c>
      <c r="O22" s="186"/>
      <c r="P22" s="175">
        <v>2373180</v>
      </c>
      <c r="T22" s="333"/>
      <c r="U22" s="333"/>
    </row>
    <row r="23" spans="1:21" ht="20.100000000000001" customHeight="1">
      <c r="A23" s="172" t="s">
        <v>23</v>
      </c>
      <c r="H23" s="173">
        <v>8</v>
      </c>
      <c r="J23" s="204">
        <v>2690927</v>
      </c>
      <c r="L23" s="175">
        <v>9790784</v>
      </c>
      <c r="M23" s="175"/>
      <c r="N23" s="204">
        <v>2530632</v>
      </c>
      <c r="O23" s="186"/>
      <c r="P23" s="175">
        <v>9630489</v>
      </c>
      <c r="T23" s="333"/>
      <c r="U23" s="333"/>
    </row>
    <row r="24" spans="1:21" ht="20.100000000000001" customHeight="1">
      <c r="A24" s="172" t="s">
        <v>24</v>
      </c>
      <c r="J24" s="205">
        <v>19653486</v>
      </c>
      <c r="K24" s="186"/>
      <c r="L24" s="187">
        <v>11668799</v>
      </c>
      <c r="M24" s="175"/>
      <c r="N24" s="205">
        <v>13318262</v>
      </c>
      <c r="O24" s="186"/>
      <c r="P24" s="187">
        <v>6772756</v>
      </c>
      <c r="T24" s="333"/>
      <c r="U24" s="333"/>
    </row>
    <row r="25" spans="1:21" ht="8.1" customHeight="1">
      <c r="E25" s="185"/>
      <c r="J25" s="204"/>
      <c r="L25" s="175"/>
      <c r="M25" s="175"/>
      <c r="N25" s="204"/>
      <c r="T25" s="333"/>
      <c r="U25" s="333"/>
    </row>
    <row r="26" spans="1:21" ht="20.100000000000001" customHeight="1">
      <c r="A26" s="176" t="s">
        <v>25</v>
      </c>
      <c r="J26" s="205">
        <f>SUM(J15:J25)</f>
        <v>1064977504</v>
      </c>
      <c r="L26" s="187">
        <f>SUM(L15:L25)</f>
        <v>1280342838</v>
      </c>
      <c r="M26" s="175"/>
      <c r="N26" s="205">
        <f>SUM(N15:N25)</f>
        <v>1052501328</v>
      </c>
      <c r="P26" s="187">
        <f>SUM(P15:P25)</f>
        <v>1278471564</v>
      </c>
      <c r="T26" s="333"/>
      <c r="U26" s="333"/>
    </row>
    <row r="27" spans="1:21" ht="20.100000000000001" customHeight="1">
      <c r="J27" s="204"/>
      <c r="L27" s="175"/>
      <c r="M27" s="175"/>
      <c r="N27" s="204"/>
      <c r="T27" s="333"/>
      <c r="U27" s="333"/>
    </row>
    <row r="28" spans="1:21" ht="20.100000000000001" customHeight="1">
      <c r="A28" s="176" t="s">
        <v>26</v>
      </c>
      <c r="J28" s="204"/>
      <c r="L28" s="175"/>
      <c r="M28" s="175"/>
      <c r="N28" s="204"/>
      <c r="T28" s="333"/>
      <c r="U28" s="333"/>
    </row>
    <row r="29" spans="1:21" ht="8.1" customHeight="1">
      <c r="A29" s="176"/>
      <c r="J29" s="204"/>
      <c r="L29" s="175"/>
      <c r="M29" s="175"/>
      <c r="N29" s="204"/>
      <c r="T29" s="333"/>
      <c r="U29" s="333"/>
    </row>
    <row r="30" spans="1:21" ht="20.100000000000001" customHeight="1">
      <c r="A30" s="172" t="s">
        <v>27</v>
      </c>
      <c r="J30" s="204">
        <v>92109826</v>
      </c>
      <c r="L30" s="175">
        <v>87129826</v>
      </c>
      <c r="M30" s="175"/>
      <c r="N30" s="204">
        <v>84192326</v>
      </c>
      <c r="O30" s="186"/>
      <c r="P30" s="175">
        <v>83819826</v>
      </c>
      <c r="T30" s="333"/>
      <c r="U30" s="333"/>
    </row>
    <row r="31" spans="1:21" ht="20.100000000000001" customHeight="1">
      <c r="A31" s="172" t="s">
        <v>28</v>
      </c>
      <c r="J31" s="204">
        <v>2202543</v>
      </c>
      <c r="L31" s="175">
        <v>3649096</v>
      </c>
      <c r="M31" s="175"/>
      <c r="N31" s="204">
        <v>2202543</v>
      </c>
      <c r="O31" s="186"/>
      <c r="P31" s="175">
        <v>3649096</v>
      </c>
      <c r="T31" s="333"/>
      <c r="U31" s="333"/>
    </row>
    <row r="32" spans="1:21" ht="20.100000000000001" customHeight="1">
      <c r="A32" s="172" t="s">
        <v>29</v>
      </c>
      <c r="H32" s="173">
        <v>9</v>
      </c>
      <c r="J32" s="204">
        <v>0</v>
      </c>
      <c r="L32" s="175">
        <v>0</v>
      </c>
      <c r="M32" s="175"/>
      <c r="N32" s="204">
        <v>13624575</v>
      </c>
      <c r="O32" s="186"/>
      <c r="P32" s="175">
        <v>13624575</v>
      </c>
      <c r="T32" s="333"/>
      <c r="U32" s="333"/>
    </row>
    <row r="33" spans="1:21" ht="20.100000000000001" customHeight="1">
      <c r="A33" s="172" t="s">
        <v>30</v>
      </c>
      <c r="H33" s="173">
        <v>9</v>
      </c>
      <c r="J33" s="204">
        <v>95000040</v>
      </c>
      <c r="L33" s="175">
        <v>0</v>
      </c>
      <c r="M33" s="175"/>
      <c r="N33" s="204">
        <v>95000040</v>
      </c>
      <c r="O33" s="186"/>
      <c r="P33" s="175">
        <v>0</v>
      </c>
      <c r="T33" s="333"/>
      <c r="U33" s="333"/>
    </row>
    <row r="34" spans="1:21" ht="20.100000000000001" customHeight="1">
      <c r="A34" s="172" t="s">
        <v>31</v>
      </c>
      <c r="H34" s="173">
        <v>10</v>
      </c>
      <c r="J34" s="204">
        <v>221840635</v>
      </c>
      <c r="K34" s="186"/>
      <c r="L34" s="175">
        <v>172268548</v>
      </c>
      <c r="M34" s="175"/>
      <c r="N34" s="204">
        <v>220402019</v>
      </c>
      <c r="O34" s="186"/>
      <c r="P34" s="175">
        <v>170785031</v>
      </c>
      <c r="T34" s="333"/>
      <c r="U34" s="333"/>
    </row>
    <row r="35" spans="1:21" ht="20.100000000000001" customHeight="1">
      <c r="A35" s="172" t="s">
        <v>32</v>
      </c>
      <c r="H35" s="173">
        <v>11</v>
      </c>
      <c r="J35" s="204">
        <v>17515455</v>
      </c>
      <c r="K35" s="186"/>
      <c r="L35" s="175">
        <v>17494872</v>
      </c>
      <c r="M35" s="175"/>
      <c r="N35" s="204">
        <v>17515455</v>
      </c>
      <c r="O35" s="186"/>
      <c r="P35" s="175">
        <v>17494872</v>
      </c>
      <c r="T35" s="333"/>
      <c r="U35" s="333"/>
    </row>
    <row r="36" spans="1:21" ht="20.100000000000001" customHeight="1">
      <c r="A36" s="172" t="s">
        <v>33</v>
      </c>
      <c r="H36" s="173">
        <v>10</v>
      </c>
      <c r="J36" s="204">
        <v>4431957</v>
      </c>
      <c r="K36" s="186"/>
      <c r="L36" s="175">
        <v>4434249</v>
      </c>
      <c r="M36" s="175"/>
      <c r="N36" s="204">
        <v>4414472</v>
      </c>
      <c r="O36" s="186"/>
      <c r="P36" s="175">
        <v>4414977</v>
      </c>
      <c r="T36" s="333"/>
      <c r="U36" s="333"/>
    </row>
    <row r="37" spans="1:21" ht="20.100000000000001" customHeight="1">
      <c r="A37" s="172" t="s">
        <v>34</v>
      </c>
      <c r="I37" s="172"/>
      <c r="J37" s="204">
        <v>21458312</v>
      </c>
      <c r="K37" s="186"/>
      <c r="L37" s="175">
        <v>21295065</v>
      </c>
      <c r="M37" s="186"/>
      <c r="N37" s="204">
        <v>11829290</v>
      </c>
      <c r="O37" s="186"/>
      <c r="P37" s="175">
        <v>10635004</v>
      </c>
      <c r="T37" s="333"/>
      <c r="U37" s="333"/>
    </row>
    <row r="38" spans="1:21" ht="20.100000000000001" customHeight="1">
      <c r="A38" s="172" t="s">
        <v>35</v>
      </c>
      <c r="H38" s="173">
        <v>0</v>
      </c>
      <c r="J38" s="205">
        <v>3420868</v>
      </c>
      <c r="K38" s="186"/>
      <c r="L38" s="187">
        <v>3764890</v>
      </c>
      <c r="M38" s="175"/>
      <c r="N38" s="205">
        <v>1981059</v>
      </c>
      <c r="O38" s="186"/>
      <c r="P38" s="187">
        <v>1980659</v>
      </c>
      <c r="T38" s="333"/>
      <c r="U38" s="333"/>
    </row>
    <row r="39" spans="1:21" ht="8.1" customHeight="1">
      <c r="E39" s="185"/>
      <c r="J39" s="204"/>
      <c r="L39" s="175"/>
      <c r="M39" s="175"/>
      <c r="N39" s="204"/>
      <c r="T39" s="333"/>
      <c r="U39" s="333"/>
    </row>
    <row r="40" spans="1:21" ht="20.100000000000001" customHeight="1">
      <c r="A40" s="176" t="s">
        <v>36</v>
      </c>
      <c r="J40" s="205">
        <f>SUM(J30:J39)</f>
        <v>457979636</v>
      </c>
      <c r="L40" s="187">
        <f>SUM(L30:L39)</f>
        <v>310036546</v>
      </c>
      <c r="M40" s="175"/>
      <c r="N40" s="205">
        <f>SUM(N30:N39)</f>
        <v>451161779</v>
      </c>
      <c r="P40" s="187">
        <f>SUM(P30:P39)</f>
        <v>306404040</v>
      </c>
      <c r="T40" s="333"/>
      <c r="U40" s="333"/>
    </row>
    <row r="41" spans="1:21" ht="8.1" customHeight="1">
      <c r="J41" s="204"/>
      <c r="L41" s="175"/>
      <c r="M41" s="175"/>
      <c r="N41" s="204"/>
      <c r="T41" s="333"/>
      <c r="U41" s="333"/>
    </row>
    <row r="42" spans="1:21" ht="20.100000000000001" customHeight="1" thickBot="1">
      <c r="A42" s="176" t="s">
        <v>37</v>
      </c>
      <c r="J42" s="206">
        <f>SUM(J26+J40)</f>
        <v>1522957140</v>
      </c>
      <c r="L42" s="188">
        <f>SUM(L26+L40)</f>
        <v>1590379384</v>
      </c>
      <c r="M42" s="175"/>
      <c r="N42" s="206">
        <f>SUM(N26+N40)</f>
        <v>1503663107</v>
      </c>
      <c r="P42" s="188">
        <f>SUM(P26+P40)</f>
        <v>1584875604</v>
      </c>
      <c r="T42" s="333"/>
      <c r="U42" s="333"/>
    </row>
    <row r="43" spans="1:21" ht="20.25" customHeight="1" thickTop="1">
      <c r="A43" s="176"/>
      <c r="J43" s="175"/>
      <c r="L43" s="175"/>
      <c r="M43" s="175"/>
      <c r="T43" s="333"/>
      <c r="U43" s="333"/>
    </row>
    <row r="44" spans="1:21" ht="15.75" customHeight="1">
      <c r="A44" s="176"/>
      <c r="J44" s="175"/>
      <c r="L44" s="175"/>
      <c r="M44" s="175"/>
      <c r="T44" s="333"/>
      <c r="U44" s="333"/>
    </row>
    <row r="45" spans="1:21" ht="19.149999999999999" customHeight="1">
      <c r="A45" s="343" t="s">
        <v>38</v>
      </c>
      <c r="B45" s="343"/>
      <c r="C45" s="343"/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343"/>
      <c r="O45" s="343"/>
      <c r="P45" s="343"/>
      <c r="T45" s="333"/>
      <c r="U45" s="333"/>
    </row>
    <row r="46" spans="1:21" ht="21" customHeight="1">
      <c r="A46" s="189"/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T46" s="333"/>
      <c r="U46" s="333"/>
    </row>
    <row r="47" spans="1:21" ht="18.600000000000001" customHeight="1">
      <c r="A47" s="190" t="s">
        <v>39</v>
      </c>
      <c r="B47" s="190"/>
      <c r="C47" s="190"/>
      <c r="D47" s="190"/>
      <c r="E47" s="190"/>
      <c r="F47" s="190"/>
      <c r="G47" s="190"/>
      <c r="H47" s="190"/>
      <c r="I47" s="190"/>
      <c r="J47" s="191"/>
      <c r="K47" s="191"/>
      <c r="L47" s="191"/>
      <c r="M47" s="191"/>
      <c r="N47" s="191"/>
      <c r="O47" s="191"/>
      <c r="P47" s="191"/>
      <c r="T47" s="333"/>
      <c r="U47" s="333"/>
    </row>
    <row r="48" spans="1:21" s="176" customFormat="1" ht="21.75" customHeight="1">
      <c r="A48" s="176" t="str">
        <f>A1</f>
        <v>บริษัท โปรเอ็น คอร์ป จำกัด (มหาชน)</v>
      </c>
      <c r="H48" s="177"/>
      <c r="I48" s="177"/>
      <c r="J48" s="178"/>
      <c r="K48" s="178"/>
      <c r="L48" s="178"/>
      <c r="M48" s="178"/>
      <c r="N48" s="179"/>
      <c r="O48" s="179"/>
      <c r="P48" s="179"/>
      <c r="R48" s="332"/>
      <c r="S48" s="332"/>
      <c r="T48" s="333"/>
      <c r="U48" s="333"/>
    </row>
    <row r="49" spans="1:21" s="176" customFormat="1" ht="21.75" customHeight="1">
      <c r="A49" s="176" t="s">
        <v>40</v>
      </c>
      <c r="H49" s="177"/>
      <c r="I49" s="177"/>
      <c r="J49" s="178"/>
      <c r="K49" s="178"/>
      <c r="L49" s="178"/>
      <c r="M49" s="178"/>
      <c r="N49" s="179"/>
      <c r="O49" s="179"/>
      <c r="P49" s="179"/>
      <c r="R49" s="332"/>
      <c r="S49" s="332"/>
      <c r="T49" s="333"/>
      <c r="U49" s="172"/>
    </row>
    <row r="50" spans="1:21" s="176" customFormat="1" ht="21.75" customHeight="1">
      <c r="A50" s="180" t="str">
        <f>A3</f>
        <v>ณ วันที่ 31 มีนาคม พ.ศ. 2566</v>
      </c>
      <c r="B50" s="181"/>
      <c r="C50" s="181"/>
      <c r="D50" s="181"/>
      <c r="E50" s="181"/>
      <c r="F50" s="181"/>
      <c r="G50" s="181"/>
      <c r="H50" s="182"/>
      <c r="I50" s="182"/>
      <c r="J50" s="341"/>
      <c r="K50" s="341"/>
      <c r="L50" s="341"/>
      <c r="M50" s="341"/>
      <c r="N50" s="183"/>
      <c r="O50" s="183"/>
      <c r="P50" s="183"/>
      <c r="R50" s="332"/>
      <c r="S50" s="332"/>
      <c r="T50" s="333"/>
      <c r="U50" s="172"/>
    </row>
    <row r="51" spans="1:21" s="176" customFormat="1" ht="21.75" customHeight="1">
      <c r="H51" s="177"/>
      <c r="I51" s="177"/>
      <c r="J51" s="178"/>
      <c r="K51" s="178"/>
      <c r="L51" s="178"/>
      <c r="M51" s="178"/>
      <c r="N51" s="179"/>
      <c r="O51" s="179"/>
      <c r="P51" s="179"/>
      <c r="R51" s="332"/>
      <c r="S51" s="332"/>
      <c r="T51" s="333"/>
      <c r="U51" s="172"/>
    </row>
    <row r="52" spans="1:21" s="176" customFormat="1" ht="20.100000000000001" customHeight="1">
      <c r="H52" s="177"/>
      <c r="I52" s="177"/>
      <c r="J52" s="344" t="str">
        <f>J5</f>
        <v>ข้อมูลทางการเงินรวม</v>
      </c>
      <c r="K52" s="344"/>
      <c r="L52" s="344"/>
      <c r="M52" s="184"/>
      <c r="N52" s="344" t="str">
        <f>N5</f>
        <v>ข้อมูลทางการเงินเฉพาะกิจการ</v>
      </c>
      <c r="O52" s="344"/>
      <c r="P52" s="344"/>
      <c r="R52" s="332"/>
      <c r="S52" s="332"/>
      <c r="T52" s="333"/>
      <c r="U52" s="172"/>
    </row>
    <row r="53" spans="1:21" s="176" customFormat="1" ht="20.100000000000001" customHeight="1">
      <c r="H53" s="177"/>
      <c r="I53" s="177"/>
      <c r="J53" s="120" t="s">
        <v>5</v>
      </c>
      <c r="K53" s="119"/>
      <c r="L53" s="120" t="s">
        <v>6</v>
      </c>
      <c r="M53" s="119"/>
      <c r="N53" s="120" t="s">
        <v>5</v>
      </c>
      <c r="O53" s="119"/>
      <c r="P53" s="120" t="s">
        <v>6</v>
      </c>
      <c r="R53" s="332"/>
      <c r="S53" s="332"/>
      <c r="T53" s="333"/>
      <c r="U53" s="172"/>
    </row>
    <row r="54" spans="1:21" s="176" customFormat="1" ht="20.100000000000001" customHeight="1">
      <c r="H54" s="177"/>
      <c r="I54" s="177"/>
      <c r="J54" s="179" t="s">
        <v>7</v>
      </c>
      <c r="K54" s="179"/>
      <c r="L54" s="179" t="s">
        <v>8</v>
      </c>
      <c r="M54" s="184"/>
      <c r="N54" s="179" t="s">
        <v>7</v>
      </c>
      <c r="O54" s="179"/>
      <c r="P54" s="179" t="s">
        <v>8</v>
      </c>
      <c r="R54" s="332"/>
      <c r="S54" s="332"/>
      <c r="T54" s="333"/>
    </row>
    <row r="55" spans="1:21" s="176" customFormat="1" ht="20.100000000000001" customHeight="1">
      <c r="H55" s="177"/>
      <c r="I55" s="177"/>
      <c r="J55" s="179" t="s">
        <v>9</v>
      </c>
      <c r="K55" s="178"/>
      <c r="L55" s="179" t="s">
        <v>10</v>
      </c>
      <c r="M55" s="179"/>
      <c r="N55" s="179" t="s">
        <v>9</v>
      </c>
      <c r="O55" s="178"/>
      <c r="P55" s="179" t="s">
        <v>10</v>
      </c>
      <c r="R55" s="332"/>
      <c r="S55" s="332"/>
      <c r="T55" s="333"/>
    </row>
    <row r="56" spans="1:21" s="176" customFormat="1" ht="20.100000000000001" customHeight="1">
      <c r="H56" s="182" t="s">
        <v>11</v>
      </c>
      <c r="I56" s="177"/>
      <c r="J56" s="183" t="s">
        <v>12</v>
      </c>
      <c r="K56" s="178"/>
      <c r="L56" s="183" t="s">
        <v>12</v>
      </c>
      <c r="M56" s="179"/>
      <c r="N56" s="183" t="s">
        <v>12</v>
      </c>
      <c r="O56" s="178"/>
      <c r="P56" s="183" t="s">
        <v>12</v>
      </c>
      <c r="R56" s="332"/>
      <c r="S56" s="332"/>
      <c r="T56" s="333"/>
    </row>
    <row r="57" spans="1:21" s="176" customFormat="1" ht="8.1" customHeight="1">
      <c r="H57" s="177"/>
      <c r="I57" s="177"/>
      <c r="J57" s="203"/>
      <c r="K57" s="178"/>
      <c r="L57" s="179"/>
      <c r="M57" s="179"/>
      <c r="N57" s="203"/>
      <c r="O57" s="178"/>
      <c r="P57" s="179"/>
      <c r="R57" s="332"/>
      <c r="S57" s="332"/>
      <c r="T57" s="333"/>
    </row>
    <row r="58" spans="1:21" ht="20.100000000000001" customHeight="1">
      <c r="A58" s="176" t="s">
        <v>41</v>
      </c>
      <c r="J58" s="207"/>
      <c r="N58" s="204"/>
      <c r="T58" s="333"/>
      <c r="U58" s="176"/>
    </row>
    <row r="59" spans="1:21" ht="8.1" customHeight="1">
      <c r="E59" s="185"/>
      <c r="J59" s="207"/>
      <c r="N59" s="204"/>
      <c r="T59" s="333"/>
      <c r="U59" s="176"/>
    </row>
    <row r="60" spans="1:21" ht="20.100000000000001" customHeight="1">
      <c r="A60" s="176" t="s">
        <v>42</v>
      </c>
      <c r="E60" s="185"/>
      <c r="J60" s="207"/>
      <c r="N60" s="204"/>
      <c r="T60" s="333"/>
      <c r="U60" s="176"/>
    </row>
    <row r="61" spans="1:21" ht="8.1" customHeight="1">
      <c r="E61" s="185"/>
      <c r="J61" s="207"/>
      <c r="N61" s="204"/>
      <c r="T61" s="333"/>
      <c r="U61" s="176"/>
    </row>
    <row r="62" spans="1:21" ht="20.100000000000001" customHeight="1">
      <c r="A62" s="172" t="s">
        <v>43</v>
      </c>
      <c r="E62" s="185"/>
      <c r="H62" s="172"/>
      <c r="I62" s="172"/>
      <c r="J62" s="208"/>
      <c r="K62" s="172"/>
      <c r="L62" s="172"/>
      <c r="M62" s="172"/>
      <c r="N62" s="208"/>
      <c r="O62" s="172"/>
      <c r="P62" s="172"/>
      <c r="T62" s="333"/>
      <c r="U62" s="176"/>
    </row>
    <row r="63" spans="1:21" ht="20.100000000000001" customHeight="1">
      <c r="B63" s="172" t="s">
        <v>44</v>
      </c>
      <c r="E63" s="185"/>
      <c r="H63" s="173">
        <v>12</v>
      </c>
      <c r="J63" s="204">
        <v>899642</v>
      </c>
      <c r="K63" s="175"/>
      <c r="L63" s="175">
        <v>2174767</v>
      </c>
      <c r="M63" s="175"/>
      <c r="N63" s="204">
        <v>899642</v>
      </c>
      <c r="P63" s="175">
        <v>0</v>
      </c>
      <c r="T63" s="333"/>
      <c r="U63" s="333"/>
    </row>
    <row r="64" spans="1:21" ht="20.100000000000001" customHeight="1">
      <c r="A64" s="172" t="s">
        <v>45</v>
      </c>
      <c r="E64" s="185"/>
      <c r="H64" s="173">
        <v>14</v>
      </c>
      <c r="J64" s="204">
        <v>448029013</v>
      </c>
      <c r="K64" s="175"/>
      <c r="L64" s="175">
        <v>506184809</v>
      </c>
      <c r="M64" s="175"/>
      <c r="N64" s="204">
        <v>404994600</v>
      </c>
      <c r="P64" s="175">
        <v>475820000</v>
      </c>
      <c r="T64" s="333"/>
      <c r="U64" s="333"/>
    </row>
    <row r="65" spans="1:21" ht="20.100000000000001" customHeight="1">
      <c r="A65" s="172" t="s">
        <v>46</v>
      </c>
      <c r="J65" s="204"/>
      <c r="K65" s="175"/>
      <c r="L65" s="175"/>
      <c r="M65" s="175"/>
      <c r="N65" s="204"/>
      <c r="T65" s="333"/>
      <c r="U65" s="333"/>
    </row>
    <row r="66" spans="1:21" ht="20.100000000000001" customHeight="1">
      <c r="B66" s="172" t="s">
        <v>47</v>
      </c>
      <c r="H66" s="173">
        <v>12</v>
      </c>
      <c r="J66" s="204">
        <v>14271254</v>
      </c>
      <c r="K66" s="175"/>
      <c r="L66" s="175">
        <v>14836694</v>
      </c>
      <c r="M66" s="175"/>
      <c r="N66" s="204">
        <v>12381855</v>
      </c>
      <c r="P66" s="175">
        <v>12974046</v>
      </c>
      <c r="T66" s="333"/>
      <c r="U66" s="333"/>
    </row>
    <row r="67" spans="1:21" ht="20.100000000000001" customHeight="1">
      <c r="A67" s="172" t="s">
        <v>48</v>
      </c>
      <c r="J67" s="204"/>
      <c r="K67" s="175"/>
      <c r="L67" s="175"/>
      <c r="M67" s="175"/>
      <c r="N67" s="204"/>
      <c r="T67" s="333"/>
      <c r="U67" s="333"/>
    </row>
    <row r="68" spans="1:21" ht="20.100000000000001" customHeight="1">
      <c r="B68" s="172" t="s">
        <v>47</v>
      </c>
      <c r="H68" s="173">
        <v>13</v>
      </c>
      <c r="J68" s="204">
        <v>17138717</v>
      </c>
      <c r="K68" s="175"/>
      <c r="L68" s="175">
        <v>14750815</v>
      </c>
      <c r="M68" s="175"/>
      <c r="N68" s="204">
        <v>17138717</v>
      </c>
      <c r="P68" s="175">
        <v>14750815</v>
      </c>
      <c r="T68" s="333"/>
      <c r="U68" s="333"/>
    </row>
    <row r="69" spans="1:21" ht="20.100000000000001" customHeight="1">
      <c r="A69" s="172" t="s">
        <v>49</v>
      </c>
      <c r="H69" s="173">
        <v>12</v>
      </c>
      <c r="J69" s="204">
        <v>495791862</v>
      </c>
      <c r="K69" s="175"/>
      <c r="L69" s="175">
        <v>0</v>
      </c>
      <c r="M69" s="175"/>
      <c r="N69" s="204">
        <v>495791862</v>
      </c>
      <c r="P69" s="175">
        <v>0</v>
      </c>
      <c r="T69" s="333"/>
      <c r="U69" s="333"/>
    </row>
    <row r="70" spans="1:21" ht="20.100000000000001" customHeight="1">
      <c r="A70" s="172" t="s">
        <v>50</v>
      </c>
      <c r="C70" s="176"/>
      <c r="J70" s="205">
        <v>10742294</v>
      </c>
      <c r="K70" s="175"/>
      <c r="L70" s="187">
        <v>14339237</v>
      </c>
      <c r="M70" s="175"/>
      <c r="N70" s="205">
        <v>8931646</v>
      </c>
      <c r="P70" s="187">
        <v>12058741</v>
      </c>
      <c r="T70" s="333"/>
      <c r="U70" s="333"/>
    </row>
    <row r="71" spans="1:21" ht="8.1" customHeight="1">
      <c r="E71" s="185"/>
      <c r="J71" s="204"/>
      <c r="K71" s="175"/>
      <c r="L71" s="175"/>
      <c r="M71" s="175"/>
      <c r="N71" s="204"/>
      <c r="T71" s="333"/>
      <c r="U71" s="333"/>
    </row>
    <row r="72" spans="1:21" ht="20.100000000000001" customHeight="1">
      <c r="A72" s="176" t="s">
        <v>51</v>
      </c>
      <c r="J72" s="205">
        <f>SUM(J63:J71)</f>
        <v>986872782</v>
      </c>
      <c r="K72" s="175"/>
      <c r="L72" s="187">
        <f>SUM(L63:L71)</f>
        <v>552286322</v>
      </c>
      <c r="M72" s="175"/>
      <c r="N72" s="205">
        <f>SUM(N63:N71)</f>
        <v>940138322</v>
      </c>
      <c r="P72" s="187">
        <f>SUM(P63:P71)</f>
        <v>515603602</v>
      </c>
      <c r="T72" s="333"/>
      <c r="U72" s="333"/>
    </row>
    <row r="73" spans="1:21" ht="20.100000000000001" customHeight="1">
      <c r="E73" s="185"/>
      <c r="J73" s="204"/>
      <c r="K73" s="175"/>
      <c r="L73" s="175"/>
      <c r="M73" s="175"/>
      <c r="N73" s="204"/>
      <c r="T73" s="333"/>
      <c r="U73" s="333"/>
    </row>
    <row r="74" spans="1:21" ht="20.100000000000001" customHeight="1">
      <c r="A74" s="176" t="s">
        <v>52</v>
      </c>
      <c r="I74" s="172"/>
      <c r="J74" s="204"/>
      <c r="K74" s="186"/>
      <c r="L74" s="175"/>
      <c r="M74" s="175"/>
      <c r="N74" s="204"/>
      <c r="O74" s="186"/>
      <c r="T74" s="333"/>
      <c r="U74" s="333"/>
    </row>
    <row r="75" spans="1:21" ht="8.1" customHeight="1">
      <c r="E75" s="185"/>
      <c r="H75" s="173">
        <v>0</v>
      </c>
      <c r="J75" s="204"/>
      <c r="L75" s="175"/>
      <c r="M75" s="175"/>
      <c r="N75" s="204"/>
      <c r="T75" s="333"/>
      <c r="U75" s="333"/>
    </row>
    <row r="76" spans="1:21" ht="20.100000000000001" customHeight="1">
      <c r="A76" s="172" t="s">
        <v>53</v>
      </c>
      <c r="I76" s="172"/>
      <c r="J76" s="204">
        <v>1138850</v>
      </c>
      <c r="K76" s="175"/>
      <c r="L76" s="1">
        <v>0</v>
      </c>
      <c r="M76" s="175"/>
      <c r="N76" s="204">
        <v>1138850</v>
      </c>
      <c r="P76" s="1">
        <v>0</v>
      </c>
      <c r="T76" s="333"/>
      <c r="U76" s="333"/>
    </row>
    <row r="77" spans="1:21" ht="20.100000000000001" customHeight="1">
      <c r="A77" s="172" t="s">
        <v>54</v>
      </c>
      <c r="H77" s="173">
        <v>12</v>
      </c>
      <c r="I77" s="172"/>
      <c r="J77" s="209">
        <v>29175475</v>
      </c>
      <c r="K77" s="2"/>
      <c r="L77" s="1">
        <v>32537087</v>
      </c>
      <c r="M77" s="3"/>
      <c r="N77" s="209">
        <v>27233003</v>
      </c>
      <c r="O77" s="186"/>
      <c r="P77" s="1">
        <v>30140102</v>
      </c>
      <c r="T77" s="333"/>
      <c r="U77" s="333"/>
    </row>
    <row r="78" spans="1:21" ht="20.100000000000001" customHeight="1">
      <c r="A78" s="172" t="s">
        <v>55</v>
      </c>
      <c r="H78" s="173">
        <v>12</v>
      </c>
      <c r="I78" s="172"/>
      <c r="J78" s="209">
        <v>0</v>
      </c>
      <c r="K78" s="2"/>
      <c r="L78" s="1">
        <v>494811722</v>
      </c>
      <c r="M78" s="3"/>
      <c r="N78" s="209">
        <v>0</v>
      </c>
      <c r="O78" s="186"/>
      <c r="P78" s="1">
        <v>494811722</v>
      </c>
      <c r="T78" s="333"/>
      <c r="U78" s="333"/>
    </row>
    <row r="79" spans="1:21" ht="20.100000000000001" customHeight="1">
      <c r="A79" s="172" t="s">
        <v>56</v>
      </c>
      <c r="H79" s="173">
        <v>13</v>
      </c>
      <c r="I79" s="172"/>
      <c r="J79" s="209">
        <v>9361300</v>
      </c>
      <c r="K79" s="175"/>
      <c r="L79" s="1">
        <v>13089978</v>
      </c>
      <c r="M79" s="175"/>
      <c r="N79" s="204">
        <v>9361300</v>
      </c>
      <c r="P79" s="1">
        <v>13089978</v>
      </c>
      <c r="T79" s="333"/>
      <c r="U79" s="333"/>
    </row>
    <row r="80" spans="1:21" ht="20.100000000000001" customHeight="1">
      <c r="A80" s="172" t="s">
        <v>57</v>
      </c>
      <c r="I80" s="172"/>
      <c r="J80" s="204">
        <v>18193419</v>
      </c>
      <c r="K80" s="186"/>
      <c r="L80" s="1">
        <v>17114310</v>
      </c>
      <c r="M80" s="175"/>
      <c r="N80" s="211">
        <v>17862644</v>
      </c>
      <c r="O80" s="186"/>
      <c r="P80" s="1">
        <v>16813472</v>
      </c>
      <c r="T80" s="333"/>
      <c r="U80" s="333"/>
    </row>
    <row r="81" spans="1:21" ht="20.100000000000001" customHeight="1">
      <c r="A81" s="192" t="s">
        <v>58</v>
      </c>
      <c r="I81" s="172"/>
      <c r="J81" s="210">
        <v>8061869</v>
      </c>
      <c r="K81" s="186"/>
      <c r="L81" s="4">
        <v>8651942</v>
      </c>
      <c r="M81" s="175"/>
      <c r="N81" s="210">
        <v>8061869</v>
      </c>
      <c r="O81" s="186"/>
      <c r="P81" s="4">
        <v>8651942</v>
      </c>
      <c r="T81" s="333"/>
      <c r="U81" s="333"/>
    </row>
    <row r="82" spans="1:21" ht="8.1" customHeight="1">
      <c r="I82" s="172"/>
      <c r="J82" s="209"/>
      <c r="K82" s="186"/>
      <c r="L82" s="175"/>
      <c r="M82" s="175"/>
      <c r="N82" s="204"/>
      <c r="O82" s="186"/>
      <c r="T82" s="333"/>
      <c r="U82" s="333"/>
    </row>
    <row r="83" spans="1:21" ht="20.100000000000001" customHeight="1">
      <c r="A83" s="176" t="s">
        <v>59</v>
      </c>
      <c r="I83" s="172"/>
      <c r="J83" s="205">
        <f>SUM(J76:J82)</f>
        <v>65930913</v>
      </c>
      <c r="K83" s="186"/>
      <c r="L83" s="187">
        <f>SUM(L76:L82)</f>
        <v>566205039</v>
      </c>
      <c r="M83" s="175"/>
      <c r="N83" s="205">
        <f>SUM(N76:N82)</f>
        <v>63657666</v>
      </c>
      <c r="P83" s="187">
        <f>SUM(P76:P82)</f>
        <v>563507216</v>
      </c>
      <c r="T83" s="333"/>
      <c r="U83" s="333"/>
    </row>
    <row r="84" spans="1:21" ht="8.1" customHeight="1">
      <c r="J84" s="204"/>
      <c r="L84" s="175"/>
      <c r="M84" s="175"/>
      <c r="N84" s="204"/>
      <c r="T84" s="333"/>
      <c r="U84" s="333"/>
    </row>
    <row r="85" spans="1:21" ht="20.100000000000001" customHeight="1">
      <c r="A85" s="176" t="s">
        <v>60</v>
      </c>
      <c r="C85" s="176"/>
      <c r="J85" s="205">
        <f>SUM(J72+J83)</f>
        <v>1052803695</v>
      </c>
      <c r="L85" s="187">
        <f>SUM(L72+L83)</f>
        <v>1118491361</v>
      </c>
      <c r="M85" s="175"/>
      <c r="N85" s="205">
        <f>SUM(N72+N83)</f>
        <v>1003795988</v>
      </c>
      <c r="P85" s="187">
        <f>SUM(P72+P83)</f>
        <v>1079110818</v>
      </c>
      <c r="T85" s="333"/>
      <c r="U85" s="333"/>
    </row>
    <row r="86" spans="1:21" ht="20.100000000000001" customHeight="1">
      <c r="A86" s="176"/>
      <c r="C86" s="176"/>
      <c r="J86" s="175"/>
      <c r="L86" s="175"/>
      <c r="M86" s="175"/>
      <c r="T86" s="333"/>
      <c r="U86" s="333"/>
    </row>
    <row r="87" spans="1:21" ht="14.25" customHeight="1">
      <c r="A87" s="176"/>
      <c r="C87" s="176"/>
      <c r="J87" s="175"/>
      <c r="L87" s="175"/>
      <c r="M87" s="175"/>
      <c r="T87" s="333"/>
      <c r="U87" s="333"/>
    </row>
    <row r="88" spans="1:21" ht="14.25" customHeight="1">
      <c r="A88" s="176"/>
      <c r="C88" s="176"/>
      <c r="J88" s="175"/>
      <c r="L88" s="175"/>
      <c r="M88" s="175"/>
      <c r="T88" s="333"/>
      <c r="U88" s="333"/>
    </row>
    <row r="89" spans="1:21" ht="16.5" customHeight="1">
      <c r="A89" s="176"/>
      <c r="C89" s="176"/>
      <c r="J89" s="175"/>
      <c r="L89" s="175"/>
      <c r="M89" s="175"/>
      <c r="T89" s="333"/>
      <c r="U89" s="333"/>
    </row>
    <row r="90" spans="1:21" ht="7.5" customHeight="1">
      <c r="A90" s="176"/>
      <c r="C90" s="176"/>
      <c r="J90" s="175"/>
      <c r="L90" s="175"/>
      <c r="M90" s="175"/>
      <c r="T90" s="333"/>
      <c r="U90" s="333"/>
    </row>
    <row r="91" spans="1:21" ht="20.100000000000001" customHeight="1">
      <c r="A91" s="176"/>
      <c r="C91" s="176"/>
      <c r="J91" s="175"/>
      <c r="L91" s="175"/>
      <c r="M91" s="175"/>
      <c r="T91" s="333"/>
      <c r="U91" s="333"/>
    </row>
    <row r="92" spans="1:21" ht="20.100000000000001" customHeight="1">
      <c r="A92" s="343" t="s">
        <v>38</v>
      </c>
      <c r="B92" s="343"/>
      <c r="C92" s="343"/>
      <c r="D92" s="343"/>
      <c r="E92" s="343"/>
      <c r="F92" s="343"/>
      <c r="G92" s="343"/>
      <c r="H92" s="343"/>
      <c r="I92" s="343"/>
      <c r="J92" s="343"/>
      <c r="K92" s="343"/>
      <c r="L92" s="343"/>
      <c r="M92" s="343"/>
      <c r="N92" s="343"/>
      <c r="O92" s="343"/>
      <c r="P92" s="343"/>
      <c r="T92" s="333"/>
      <c r="U92" s="333"/>
    </row>
    <row r="93" spans="1:21" ht="20.100000000000001" customHeight="1">
      <c r="A93" s="340"/>
      <c r="B93" s="340"/>
      <c r="C93" s="340"/>
      <c r="D93" s="340"/>
      <c r="E93" s="340"/>
      <c r="F93" s="340"/>
      <c r="G93" s="340"/>
      <c r="H93" s="340"/>
      <c r="I93" s="340"/>
      <c r="J93" s="340"/>
      <c r="K93" s="340"/>
      <c r="L93" s="340"/>
      <c r="M93" s="340"/>
      <c r="N93" s="340"/>
      <c r="O93" s="340"/>
      <c r="P93" s="340"/>
      <c r="T93" s="333"/>
      <c r="U93" s="333"/>
    </row>
    <row r="94" spans="1:21" ht="13.5" customHeight="1">
      <c r="A94" s="340"/>
      <c r="B94" s="340"/>
      <c r="C94" s="340"/>
      <c r="D94" s="340"/>
      <c r="E94" s="340"/>
      <c r="F94" s="340"/>
      <c r="G94" s="340"/>
      <c r="H94" s="340"/>
      <c r="I94" s="340"/>
      <c r="J94" s="340"/>
      <c r="K94" s="340"/>
      <c r="L94" s="340"/>
      <c r="M94" s="340"/>
      <c r="N94" s="340"/>
      <c r="O94" s="340"/>
      <c r="P94" s="340"/>
      <c r="T94" s="333"/>
      <c r="U94" s="333"/>
    </row>
    <row r="95" spans="1:21" ht="21.95" customHeight="1">
      <c r="A95" s="190" t="str">
        <f>A47</f>
        <v>หมายเหตุประกอบข้อมูลทางการเงินเป็นส่วนหนึ่งของข้อมูลทางการเงินระหว่างกาลนี้</v>
      </c>
      <c r="B95" s="190"/>
      <c r="C95" s="190"/>
      <c r="D95" s="190"/>
      <c r="E95" s="190"/>
      <c r="F95" s="190"/>
      <c r="G95" s="190"/>
      <c r="H95" s="193"/>
      <c r="I95" s="193"/>
      <c r="J95" s="194"/>
      <c r="K95" s="194"/>
      <c r="L95" s="194"/>
      <c r="M95" s="194"/>
      <c r="N95" s="187"/>
      <c r="O95" s="187"/>
      <c r="P95" s="187"/>
      <c r="T95" s="333"/>
      <c r="U95" s="333"/>
    </row>
    <row r="96" spans="1:21" s="176" customFormat="1" ht="21.75" customHeight="1">
      <c r="A96" s="176" t="str">
        <f>A1</f>
        <v>บริษัท โปรเอ็น คอร์ป จำกัด (มหาชน)</v>
      </c>
      <c r="H96" s="177"/>
      <c r="I96" s="177"/>
      <c r="J96" s="178"/>
      <c r="K96" s="178"/>
      <c r="L96" s="178"/>
      <c r="M96" s="178"/>
      <c r="N96" s="179"/>
      <c r="O96" s="179"/>
      <c r="P96" s="179"/>
      <c r="R96" s="332"/>
      <c r="S96" s="332"/>
      <c r="T96" s="333"/>
      <c r="U96" s="172"/>
    </row>
    <row r="97" spans="1:21" s="176" customFormat="1" ht="21.75" customHeight="1">
      <c r="A97" s="176" t="s">
        <v>40</v>
      </c>
      <c r="H97" s="177"/>
      <c r="I97" s="177"/>
      <c r="J97" s="178"/>
      <c r="K97" s="178"/>
      <c r="L97" s="178"/>
      <c r="M97" s="178"/>
      <c r="N97" s="179"/>
      <c r="O97" s="179"/>
      <c r="P97" s="179"/>
      <c r="R97" s="332"/>
      <c r="S97" s="332"/>
      <c r="T97" s="333"/>
      <c r="U97" s="172"/>
    </row>
    <row r="98" spans="1:21" s="176" customFormat="1" ht="21.75" customHeight="1">
      <c r="A98" s="180" t="str">
        <f>A50</f>
        <v>ณ วันที่ 31 มีนาคม พ.ศ. 2566</v>
      </c>
      <c r="B98" s="181"/>
      <c r="C98" s="181"/>
      <c r="D98" s="181"/>
      <c r="E98" s="181"/>
      <c r="F98" s="181"/>
      <c r="G98" s="181"/>
      <c r="H98" s="182"/>
      <c r="I98" s="182"/>
      <c r="J98" s="341"/>
      <c r="K98" s="341"/>
      <c r="L98" s="341"/>
      <c r="M98" s="341"/>
      <c r="N98" s="183"/>
      <c r="O98" s="183"/>
      <c r="P98" s="183"/>
      <c r="R98" s="332"/>
      <c r="S98" s="332"/>
      <c r="T98" s="333"/>
      <c r="U98" s="172"/>
    </row>
    <row r="99" spans="1:21" s="176" customFormat="1" ht="21.75" customHeight="1">
      <c r="H99" s="177"/>
      <c r="I99" s="177"/>
      <c r="J99" s="178"/>
      <c r="K99" s="178"/>
      <c r="L99" s="178"/>
      <c r="M99" s="178"/>
      <c r="N99" s="179"/>
      <c r="O99" s="179"/>
      <c r="P99" s="179"/>
      <c r="R99" s="332"/>
      <c r="S99" s="332"/>
      <c r="T99" s="333"/>
      <c r="U99" s="172"/>
    </row>
    <row r="100" spans="1:21" s="176" customFormat="1" ht="21" customHeight="1">
      <c r="H100" s="177"/>
      <c r="I100" s="177"/>
      <c r="J100" s="344" t="str">
        <f>J52</f>
        <v>ข้อมูลทางการเงินรวม</v>
      </c>
      <c r="K100" s="344"/>
      <c r="L100" s="344"/>
      <c r="M100" s="184"/>
      <c r="N100" s="344" t="str">
        <f>N52</f>
        <v>ข้อมูลทางการเงินเฉพาะกิจการ</v>
      </c>
      <c r="O100" s="344"/>
      <c r="P100" s="344"/>
      <c r="R100" s="332"/>
      <c r="S100" s="332"/>
      <c r="T100" s="333"/>
      <c r="U100" s="172"/>
    </row>
    <row r="101" spans="1:21" s="176" customFormat="1" ht="21" customHeight="1">
      <c r="H101" s="177"/>
      <c r="I101" s="177"/>
      <c r="J101" s="120" t="s">
        <v>5</v>
      </c>
      <c r="K101" s="119"/>
      <c r="L101" s="120" t="s">
        <v>6</v>
      </c>
      <c r="M101" s="119"/>
      <c r="N101" s="120" t="s">
        <v>5</v>
      </c>
      <c r="O101" s="119"/>
      <c r="P101" s="120" t="s">
        <v>6</v>
      </c>
      <c r="R101" s="332"/>
      <c r="S101" s="332"/>
      <c r="T101" s="333"/>
      <c r="U101" s="172"/>
    </row>
    <row r="102" spans="1:21" s="176" customFormat="1" ht="20.100000000000001" customHeight="1">
      <c r="H102" s="177"/>
      <c r="I102" s="177"/>
      <c r="J102" s="179" t="s">
        <v>7</v>
      </c>
      <c r="K102" s="179"/>
      <c r="L102" s="179" t="s">
        <v>8</v>
      </c>
      <c r="M102" s="184"/>
      <c r="N102" s="179" t="s">
        <v>7</v>
      </c>
      <c r="O102" s="179"/>
      <c r="P102" s="179" t="s">
        <v>8</v>
      </c>
      <c r="R102" s="332"/>
      <c r="S102" s="332"/>
      <c r="T102" s="333"/>
    </row>
    <row r="103" spans="1:21" s="176" customFormat="1" ht="21" customHeight="1">
      <c r="H103" s="177"/>
      <c r="I103" s="177"/>
      <c r="J103" s="179" t="s">
        <v>9</v>
      </c>
      <c r="K103" s="178"/>
      <c r="L103" s="179" t="s">
        <v>10</v>
      </c>
      <c r="M103" s="179"/>
      <c r="N103" s="179" t="s">
        <v>9</v>
      </c>
      <c r="O103" s="178"/>
      <c r="P103" s="179" t="s">
        <v>10</v>
      </c>
      <c r="R103" s="332"/>
      <c r="S103" s="332"/>
      <c r="T103" s="333"/>
    </row>
    <row r="104" spans="1:21" s="176" customFormat="1" ht="21" customHeight="1">
      <c r="H104" s="182" t="s">
        <v>11</v>
      </c>
      <c r="I104" s="177"/>
      <c r="J104" s="183" t="s">
        <v>12</v>
      </c>
      <c r="K104" s="178"/>
      <c r="L104" s="183" t="s">
        <v>12</v>
      </c>
      <c r="M104" s="179"/>
      <c r="N104" s="183" t="s">
        <v>12</v>
      </c>
      <c r="O104" s="178"/>
      <c r="P104" s="183" t="s">
        <v>12</v>
      </c>
      <c r="R104" s="332"/>
      <c r="S104" s="332"/>
      <c r="T104" s="333"/>
    </row>
    <row r="105" spans="1:21" s="176" customFormat="1" ht="8.1" customHeight="1">
      <c r="H105" s="177"/>
      <c r="I105" s="177"/>
      <c r="J105" s="203"/>
      <c r="K105" s="178"/>
      <c r="L105" s="179"/>
      <c r="M105" s="179"/>
      <c r="N105" s="203"/>
      <c r="O105" s="178"/>
      <c r="P105" s="179"/>
      <c r="R105" s="332"/>
      <c r="S105" s="332"/>
      <c r="T105" s="333"/>
    </row>
    <row r="106" spans="1:21" ht="21" customHeight="1">
      <c r="A106" s="176" t="s">
        <v>61</v>
      </c>
      <c r="J106" s="207"/>
      <c r="N106" s="204"/>
      <c r="T106" s="333"/>
      <c r="U106" s="176"/>
    </row>
    <row r="107" spans="1:21" ht="8.1" customHeight="1">
      <c r="A107" s="176"/>
      <c r="J107" s="207"/>
      <c r="N107" s="204"/>
      <c r="T107" s="333"/>
      <c r="U107" s="176"/>
    </row>
    <row r="108" spans="1:21" ht="21" customHeight="1">
      <c r="A108" s="176" t="s">
        <v>62</v>
      </c>
      <c r="J108" s="207"/>
      <c r="N108" s="204"/>
      <c r="T108" s="333"/>
      <c r="U108" s="176"/>
    </row>
    <row r="109" spans="1:21" ht="8.1" customHeight="1">
      <c r="A109" s="176"/>
      <c r="J109" s="207"/>
      <c r="N109" s="204"/>
      <c r="T109" s="333"/>
      <c r="U109" s="176"/>
    </row>
    <row r="110" spans="1:21" ht="21" customHeight="1">
      <c r="A110" s="172" t="s">
        <v>63</v>
      </c>
      <c r="H110" s="197">
        <v>15</v>
      </c>
      <c r="J110" s="207"/>
      <c r="N110" s="204"/>
      <c r="O110" s="179"/>
      <c r="T110" s="333"/>
      <c r="U110" s="176"/>
    </row>
    <row r="111" spans="1:21" ht="21" customHeight="1">
      <c r="B111" s="195" t="s">
        <v>64</v>
      </c>
      <c r="C111" s="195"/>
      <c r="D111" s="195"/>
      <c r="E111" s="195"/>
      <c r="F111" s="195"/>
      <c r="G111" s="195"/>
      <c r="J111" s="207"/>
      <c r="N111" s="214"/>
      <c r="O111" s="186"/>
      <c r="P111" s="186"/>
      <c r="T111" s="333"/>
      <c r="U111" s="176"/>
    </row>
    <row r="112" spans="1:21" ht="21" customHeight="1">
      <c r="B112" s="195"/>
      <c r="C112" s="195" t="s">
        <v>65</v>
      </c>
      <c r="D112" s="195"/>
      <c r="E112" s="195"/>
      <c r="F112" s="195"/>
      <c r="G112" s="195"/>
      <c r="J112" s="212"/>
      <c r="K112" s="196"/>
      <c r="L112" s="196"/>
      <c r="M112" s="196"/>
      <c r="N112" s="212"/>
      <c r="O112" s="196"/>
      <c r="P112" s="196"/>
      <c r="T112" s="333"/>
    </row>
    <row r="113" spans="1:21" ht="21" customHeight="1" thickBot="1">
      <c r="B113" s="195"/>
      <c r="C113" s="195"/>
      <c r="D113" s="195" t="s">
        <v>66</v>
      </c>
      <c r="E113" s="195"/>
      <c r="F113" s="195"/>
      <c r="G113" s="195"/>
      <c r="H113" s="172"/>
      <c r="J113" s="213">
        <v>237000000</v>
      </c>
      <c r="K113" s="196"/>
      <c r="L113" s="198">
        <v>237000000</v>
      </c>
      <c r="M113" s="196"/>
      <c r="N113" s="213">
        <v>237000000</v>
      </c>
      <c r="O113" s="196"/>
      <c r="P113" s="198">
        <v>237000000</v>
      </c>
      <c r="T113" s="333"/>
      <c r="U113" s="333"/>
    </row>
    <row r="114" spans="1:21" ht="8.1" customHeight="1" thickTop="1">
      <c r="H114" s="173">
        <v>0</v>
      </c>
      <c r="J114" s="212"/>
      <c r="L114" s="196"/>
      <c r="M114" s="196"/>
      <c r="N114" s="212"/>
      <c r="O114" s="179"/>
      <c r="P114" s="196"/>
      <c r="T114" s="333"/>
      <c r="U114" s="333"/>
    </row>
    <row r="115" spans="1:21" ht="21" customHeight="1">
      <c r="B115" s="195" t="s">
        <v>67</v>
      </c>
      <c r="C115" s="195"/>
      <c r="D115" s="195"/>
      <c r="E115" s="195"/>
      <c r="F115" s="195"/>
      <c r="G115" s="195"/>
      <c r="H115" s="173">
        <v>0</v>
      </c>
      <c r="J115" s="214"/>
      <c r="L115" s="186"/>
      <c r="M115" s="186"/>
      <c r="N115" s="214"/>
      <c r="O115" s="186"/>
      <c r="P115" s="186"/>
      <c r="T115" s="333"/>
      <c r="U115" s="333"/>
    </row>
    <row r="116" spans="1:21" ht="21" customHeight="1">
      <c r="B116" s="195"/>
      <c r="C116" s="195" t="s">
        <v>68</v>
      </c>
      <c r="D116" s="195"/>
      <c r="E116" s="195"/>
      <c r="F116" s="195"/>
      <c r="G116" s="195"/>
      <c r="J116" s="207"/>
      <c r="N116" s="212"/>
      <c r="O116" s="179"/>
      <c r="P116" s="196"/>
      <c r="T116" s="333"/>
      <c r="U116" s="333"/>
    </row>
    <row r="117" spans="1:21" ht="21" customHeight="1">
      <c r="B117" s="195"/>
      <c r="C117" s="195"/>
      <c r="D117" s="195" t="s">
        <v>69</v>
      </c>
      <c r="E117" s="195"/>
      <c r="F117" s="195"/>
      <c r="G117" s="195"/>
      <c r="J117" s="207"/>
      <c r="N117" s="212"/>
      <c r="O117" s="172"/>
      <c r="P117" s="172"/>
      <c r="T117" s="333"/>
      <c r="U117" s="333"/>
    </row>
    <row r="118" spans="1:21" ht="21" customHeight="1">
      <c r="B118" s="195"/>
      <c r="C118" s="195" t="s">
        <v>70</v>
      </c>
      <c r="D118" s="195"/>
      <c r="E118" s="195"/>
      <c r="F118" s="195"/>
      <c r="G118" s="195"/>
      <c r="J118" s="212"/>
      <c r="K118" s="196"/>
      <c r="L118" s="196"/>
      <c r="M118" s="196"/>
      <c r="N118" s="212"/>
      <c r="O118" s="196"/>
      <c r="P118" s="196"/>
      <c r="T118" s="333"/>
      <c r="U118" s="333"/>
    </row>
    <row r="119" spans="1:21" ht="21" customHeight="1">
      <c r="B119" s="195"/>
      <c r="C119" s="195"/>
      <c r="D119" s="195" t="s">
        <v>71</v>
      </c>
      <c r="E119" s="195"/>
      <c r="F119" s="195"/>
      <c r="G119" s="195"/>
      <c r="J119" s="212"/>
      <c r="K119" s="196"/>
      <c r="L119" s="196"/>
      <c r="M119" s="196"/>
      <c r="N119" s="212"/>
      <c r="O119" s="196"/>
      <c r="P119" s="196"/>
      <c r="T119" s="333"/>
      <c r="U119" s="333"/>
    </row>
    <row r="120" spans="1:21" ht="21" customHeight="1">
      <c r="B120" s="195"/>
      <c r="C120" s="195"/>
      <c r="D120" s="195"/>
      <c r="E120" s="195" t="s">
        <v>72</v>
      </c>
      <c r="F120" s="195"/>
      <c r="G120" s="195"/>
      <c r="J120" s="212">
        <v>158473575</v>
      </c>
      <c r="K120" s="196"/>
      <c r="L120" s="196">
        <v>158000000</v>
      </c>
      <c r="M120" s="196"/>
      <c r="N120" s="212">
        <v>158473575</v>
      </c>
      <c r="O120" s="196"/>
      <c r="P120" s="196">
        <v>158000000</v>
      </c>
      <c r="T120" s="333"/>
      <c r="U120" s="333"/>
    </row>
    <row r="121" spans="1:21" ht="21" customHeight="1">
      <c r="A121" s="195" t="s">
        <v>73</v>
      </c>
      <c r="C121" s="195"/>
      <c r="D121" s="195"/>
      <c r="E121" s="195"/>
      <c r="F121" s="195"/>
      <c r="G121" s="195"/>
      <c r="J121" s="212">
        <v>231668365</v>
      </c>
      <c r="K121" s="196"/>
      <c r="L121" s="196">
        <v>228732200</v>
      </c>
      <c r="M121" s="196"/>
      <c r="N121" s="212">
        <v>231668365</v>
      </c>
      <c r="O121" s="196"/>
      <c r="P121" s="196">
        <v>228732200</v>
      </c>
      <c r="T121" s="333"/>
      <c r="U121" s="333"/>
    </row>
    <row r="122" spans="1:21" ht="21" customHeight="1">
      <c r="A122" s="326" t="s">
        <v>74</v>
      </c>
      <c r="C122" s="195"/>
      <c r="D122" s="195"/>
      <c r="E122" s="195"/>
      <c r="F122" s="195"/>
      <c r="G122" s="195"/>
      <c r="J122" s="212">
        <v>0</v>
      </c>
      <c r="K122" s="196"/>
      <c r="L122" s="196">
        <v>3409740</v>
      </c>
      <c r="M122" s="196"/>
      <c r="N122" s="212">
        <v>0</v>
      </c>
      <c r="O122" s="196"/>
      <c r="P122" s="196">
        <v>3409740</v>
      </c>
      <c r="T122" s="333"/>
      <c r="U122" s="333"/>
    </row>
    <row r="123" spans="1:21" ht="21" customHeight="1">
      <c r="A123" s="195" t="s">
        <v>75</v>
      </c>
      <c r="C123" s="195"/>
      <c r="D123" s="195"/>
      <c r="E123" s="195"/>
      <c r="F123" s="195"/>
      <c r="G123" s="195"/>
      <c r="J123" s="212"/>
      <c r="K123" s="196"/>
      <c r="L123" s="196"/>
      <c r="M123" s="196"/>
      <c r="N123" s="212"/>
      <c r="O123" s="196"/>
      <c r="P123" s="196"/>
      <c r="T123" s="333"/>
      <c r="U123" s="333"/>
    </row>
    <row r="124" spans="1:21" ht="21" customHeight="1">
      <c r="A124" s="172" t="s">
        <v>76</v>
      </c>
      <c r="B124" s="199"/>
      <c r="J124" s="215">
        <v>1175732</v>
      </c>
      <c r="K124" s="200"/>
      <c r="L124" s="200">
        <v>1175732</v>
      </c>
      <c r="M124" s="200"/>
      <c r="N124" s="215">
        <v>0</v>
      </c>
      <c r="O124" s="200"/>
      <c r="P124" s="200">
        <v>0</v>
      </c>
      <c r="T124" s="333"/>
      <c r="U124" s="333"/>
    </row>
    <row r="125" spans="1:21" ht="21" customHeight="1">
      <c r="A125" s="172" t="s">
        <v>77</v>
      </c>
      <c r="J125" s="215"/>
      <c r="K125" s="200"/>
      <c r="L125" s="200"/>
      <c r="M125" s="200"/>
      <c r="N125" s="215"/>
      <c r="O125" s="200"/>
      <c r="P125" s="200"/>
      <c r="T125" s="333"/>
      <c r="U125" s="333"/>
    </row>
    <row r="126" spans="1:21" ht="21" customHeight="1">
      <c r="A126" s="176"/>
      <c r="B126" s="172" t="s">
        <v>78</v>
      </c>
      <c r="J126" s="215">
        <v>11770000</v>
      </c>
      <c r="K126" s="200"/>
      <c r="L126" s="200">
        <v>11770000</v>
      </c>
      <c r="M126" s="200"/>
      <c r="N126" s="215">
        <v>11770000</v>
      </c>
      <c r="O126" s="200"/>
      <c r="P126" s="200">
        <v>11770000</v>
      </c>
      <c r="T126" s="333"/>
      <c r="U126" s="333"/>
    </row>
    <row r="127" spans="1:21" ht="21" customHeight="1">
      <c r="A127" s="176"/>
      <c r="B127" s="172" t="s">
        <v>79</v>
      </c>
      <c r="J127" s="215">
        <f>'T 6 conso'!P28</f>
        <v>66506964</v>
      </c>
      <c r="K127" s="200"/>
      <c r="L127" s="200">
        <v>68080890</v>
      </c>
      <c r="M127" s="200"/>
      <c r="N127" s="215">
        <f>'T7'!N26</f>
        <v>97955179</v>
      </c>
      <c r="O127" s="200"/>
      <c r="P127" s="200">
        <v>103852846</v>
      </c>
      <c r="T127" s="333"/>
      <c r="U127" s="333"/>
    </row>
    <row r="128" spans="1:21" ht="21" customHeight="1">
      <c r="A128" s="172" t="s">
        <v>80</v>
      </c>
      <c r="J128" s="216">
        <v>-1502</v>
      </c>
      <c r="K128" s="200"/>
      <c r="L128" s="201">
        <v>-1502</v>
      </c>
      <c r="M128" s="200"/>
      <c r="N128" s="216">
        <v>0</v>
      </c>
      <c r="O128" s="200"/>
      <c r="P128" s="201">
        <v>0</v>
      </c>
      <c r="T128" s="333"/>
      <c r="U128" s="333"/>
    </row>
    <row r="129" spans="1:23" ht="8.1" customHeight="1">
      <c r="E129" s="185"/>
      <c r="J129" s="214"/>
      <c r="K129" s="186"/>
      <c r="L129" s="186"/>
      <c r="M129" s="186"/>
      <c r="N129" s="214"/>
      <c r="O129" s="186"/>
      <c r="P129" s="186"/>
      <c r="T129" s="333"/>
      <c r="U129" s="333"/>
    </row>
    <row r="130" spans="1:23" ht="21" customHeight="1">
      <c r="A130" s="172" t="s">
        <v>81</v>
      </c>
      <c r="J130" s="215">
        <f>SUM(J118:J129)</f>
        <v>469593134</v>
      </c>
      <c r="K130" s="200"/>
      <c r="L130" s="200">
        <f>SUM(L118:L129)</f>
        <v>471167060</v>
      </c>
      <c r="M130" s="200"/>
      <c r="N130" s="215">
        <f>SUM(N118:N129)</f>
        <v>499867119</v>
      </c>
      <c r="O130" s="200"/>
      <c r="P130" s="200">
        <f>SUM(P118:P129)</f>
        <v>505764786</v>
      </c>
      <c r="T130" s="333"/>
      <c r="U130" s="333"/>
    </row>
    <row r="131" spans="1:23" ht="21" customHeight="1">
      <c r="A131" s="172" t="s">
        <v>82</v>
      </c>
      <c r="J131" s="216">
        <f>'T 6 conso'!V28</f>
        <v>560311</v>
      </c>
      <c r="K131" s="200"/>
      <c r="L131" s="201">
        <v>720963</v>
      </c>
      <c r="M131" s="200"/>
      <c r="N131" s="216">
        <v>0</v>
      </c>
      <c r="O131" s="200"/>
      <c r="P131" s="201">
        <v>0</v>
      </c>
      <c r="T131" s="333"/>
      <c r="U131" s="333"/>
    </row>
    <row r="132" spans="1:23" ht="8.1" customHeight="1">
      <c r="E132" s="185"/>
      <c r="J132" s="214"/>
      <c r="K132" s="186"/>
      <c r="L132" s="186"/>
      <c r="M132" s="186"/>
      <c r="N132" s="214"/>
      <c r="O132" s="186"/>
      <c r="P132" s="186"/>
      <c r="T132" s="333"/>
      <c r="U132" s="333"/>
    </row>
    <row r="133" spans="1:23" ht="21" customHeight="1">
      <c r="A133" s="176" t="s">
        <v>83</v>
      </c>
      <c r="J133" s="217">
        <f>SUM(J130:J132)</f>
        <v>470153445</v>
      </c>
      <c r="K133" s="186"/>
      <c r="L133" s="191">
        <f>SUM(L130:L132)</f>
        <v>471888023</v>
      </c>
      <c r="M133" s="186"/>
      <c r="N133" s="217">
        <f>SUM(N130:N132)</f>
        <v>499867119</v>
      </c>
      <c r="O133" s="186"/>
      <c r="P133" s="191">
        <f>SUM(P130:P132)</f>
        <v>505764786</v>
      </c>
      <c r="T133" s="333"/>
      <c r="U133" s="333"/>
    </row>
    <row r="134" spans="1:23" ht="8.1" customHeight="1">
      <c r="E134" s="185"/>
      <c r="J134" s="214"/>
      <c r="K134" s="186"/>
      <c r="L134" s="186"/>
      <c r="M134" s="186"/>
      <c r="N134" s="214"/>
      <c r="O134" s="186"/>
      <c r="P134" s="186"/>
      <c r="T134" s="333"/>
      <c r="U134" s="333"/>
    </row>
    <row r="135" spans="1:23" ht="21" customHeight="1" thickBot="1">
      <c r="A135" s="176" t="s">
        <v>84</v>
      </c>
      <c r="J135" s="218">
        <f>SUM(J85+J133)</f>
        <v>1522957140</v>
      </c>
      <c r="K135" s="186"/>
      <c r="L135" s="202">
        <f>SUM(L85+L133)</f>
        <v>1590379384</v>
      </c>
      <c r="M135" s="186"/>
      <c r="N135" s="218">
        <f>SUM(N85+N133)</f>
        <v>1503663107</v>
      </c>
      <c r="O135" s="186"/>
      <c r="P135" s="202">
        <f>SUM(P85+P133)</f>
        <v>1584875604</v>
      </c>
      <c r="T135" s="332"/>
      <c r="U135" s="332"/>
      <c r="V135" s="332"/>
      <c r="W135" s="332"/>
    </row>
    <row r="136" spans="1:23" ht="23.25" customHeight="1" thickTop="1">
      <c r="A136" s="176"/>
      <c r="J136" s="175"/>
      <c r="K136" s="175"/>
      <c r="L136" s="175"/>
      <c r="M136" s="175"/>
      <c r="T136" s="176"/>
      <c r="U136" s="333"/>
    </row>
    <row r="137" spans="1:23" ht="10.5" customHeight="1">
      <c r="A137" s="176"/>
      <c r="J137" s="175"/>
      <c r="K137" s="175"/>
      <c r="L137" s="175"/>
      <c r="M137" s="175"/>
      <c r="T137" s="176"/>
      <c r="U137" s="333"/>
    </row>
    <row r="138" spans="1:23" ht="10.5" customHeight="1">
      <c r="A138" s="176"/>
      <c r="J138" s="175"/>
      <c r="K138" s="175"/>
      <c r="L138" s="175"/>
      <c r="M138" s="175"/>
      <c r="T138" s="176"/>
      <c r="U138" s="333"/>
    </row>
    <row r="139" spans="1:23" ht="21" customHeight="1">
      <c r="A139" s="343" t="s">
        <v>38</v>
      </c>
      <c r="B139" s="343"/>
      <c r="C139" s="343"/>
      <c r="D139" s="343"/>
      <c r="E139" s="343"/>
      <c r="F139" s="343"/>
      <c r="G139" s="343"/>
      <c r="H139" s="343"/>
      <c r="I139" s="343"/>
      <c r="J139" s="343"/>
      <c r="K139" s="343"/>
      <c r="L139" s="343"/>
      <c r="M139" s="343"/>
      <c r="N139" s="343"/>
      <c r="O139" s="343"/>
      <c r="P139" s="343"/>
      <c r="T139" s="176"/>
      <c r="U139" s="333"/>
    </row>
    <row r="140" spans="1:23" ht="14.45" customHeight="1">
      <c r="A140" s="340"/>
      <c r="B140" s="340"/>
      <c r="C140" s="340"/>
      <c r="D140" s="340"/>
      <c r="E140" s="340"/>
      <c r="F140" s="340"/>
      <c r="G140" s="340"/>
      <c r="H140" s="340"/>
      <c r="I140" s="340"/>
      <c r="J140" s="340"/>
      <c r="K140" s="340"/>
      <c r="L140" s="340"/>
      <c r="M140" s="340"/>
      <c r="N140" s="340"/>
      <c r="O140" s="340"/>
      <c r="P140" s="340"/>
      <c r="T140" s="176"/>
      <c r="U140" s="333"/>
    </row>
    <row r="141" spans="1:23" ht="21.95" customHeight="1">
      <c r="A141" s="190" t="str">
        <f>A95</f>
        <v>หมายเหตุประกอบข้อมูลทางการเงินเป็นส่วนหนึ่งของข้อมูลทางการเงินระหว่างกาลนี้</v>
      </c>
      <c r="B141" s="190"/>
      <c r="C141" s="190"/>
      <c r="D141" s="190"/>
      <c r="E141" s="190"/>
      <c r="F141" s="190"/>
      <c r="G141" s="190"/>
      <c r="H141" s="190"/>
      <c r="I141" s="190"/>
      <c r="J141" s="191"/>
      <c r="K141" s="191"/>
      <c r="L141" s="191"/>
      <c r="M141" s="191"/>
      <c r="N141" s="191"/>
      <c r="O141" s="191"/>
      <c r="P141" s="191"/>
      <c r="T141" s="176"/>
      <c r="U141" s="333"/>
    </row>
    <row r="142" spans="1:23" ht="21.75" customHeight="1">
      <c r="T142" s="176"/>
      <c r="U142" s="333"/>
    </row>
    <row r="143" spans="1:23" ht="21.75" customHeight="1">
      <c r="U143" s="333"/>
    </row>
    <row r="144" spans="1:23" ht="21.75" customHeight="1">
      <c r="U144" s="333"/>
    </row>
    <row r="155" spans="20:20" ht="21.75" customHeight="1">
      <c r="T155" s="333"/>
    </row>
    <row r="156" spans="20:20" ht="21.75" customHeight="1">
      <c r="T156" s="333"/>
    </row>
    <row r="157" spans="20:20" ht="21.75" customHeight="1">
      <c r="T157" s="333"/>
    </row>
    <row r="158" spans="20:20" ht="21.75" customHeight="1">
      <c r="T158" s="333"/>
    </row>
    <row r="159" spans="20:20" ht="21.75" customHeight="1">
      <c r="T159" s="333"/>
    </row>
    <row r="160" spans="20:20" ht="21.75" customHeight="1">
      <c r="T160" s="333"/>
    </row>
    <row r="161" spans="20:20" ht="21.75" customHeight="1">
      <c r="T161" s="333"/>
    </row>
    <row r="162" spans="20:20" ht="21.75" customHeight="1">
      <c r="T162" s="333"/>
    </row>
    <row r="163" spans="20:20" ht="21.75" customHeight="1">
      <c r="T163" s="333"/>
    </row>
    <row r="164" spans="20:20" ht="21.75" customHeight="1">
      <c r="T164" s="333"/>
    </row>
    <row r="165" spans="20:20" ht="21.75" customHeight="1">
      <c r="T165" s="333"/>
    </row>
    <row r="166" spans="20:20" ht="21.75" customHeight="1">
      <c r="T166" s="333"/>
    </row>
    <row r="167" spans="20:20" ht="21.75" customHeight="1">
      <c r="T167" s="333"/>
    </row>
    <row r="168" spans="20:20" ht="21.75" customHeight="1">
      <c r="T168" s="333"/>
    </row>
    <row r="169" spans="20:20" ht="21.75" customHeight="1">
      <c r="T169" s="333"/>
    </row>
    <row r="170" spans="20:20" ht="21.75" customHeight="1">
      <c r="T170" s="333"/>
    </row>
    <row r="171" spans="20:20" ht="21.75" customHeight="1">
      <c r="T171" s="333"/>
    </row>
    <row r="172" spans="20:20" ht="21.75" customHeight="1">
      <c r="T172" s="333"/>
    </row>
    <row r="173" spans="20:20" ht="21.75" customHeight="1">
      <c r="T173" s="333"/>
    </row>
    <row r="174" spans="20:20" ht="21.75" customHeight="1">
      <c r="T174" s="333"/>
    </row>
    <row r="175" spans="20:20" ht="21.75" customHeight="1">
      <c r="T175" s="333"/>
    </row>
    <row r="176" spans="20:20" ht="21.75" customHeight="1">
      <c r="T176" s="333"/>
    </row>
    <row r="177" spans="20:20" ht="21.75" customHeight="1">
      <c r="T177" s="333"/>
    </row>
    <row r="178" spans="20:20" ht="21.75" customHeight="1">
      <c r="T178" s="333"/>
    </row>
    <row r="179" spans="20:20" ht="21.75" customHeight="1">
      <c r="T179" s="333"/>
    </row>
    <row r="180" spans="20:20" ht="21.75" customHeight="1">
      <c r="T180" s="333"/>
    </row>
  </sheetData>
  <mergeCells count="9">
    <mergeCell ref="A92:P92"/>
    <mergeCell ref="J100:L100"/>
    <mergeCell ref="N100:P100"/>
    <mergeCell ref="A139:P139"/>
    <mergeCell ref="J5:L5"/>
    <mergeCell ref="N5:P5"/>
    <mergeCell ref="A45:P45"/>
    <mergeCell ref="J52:L52"/>
    <mergeCell ref="N52:P52"/>
  </mergeCells>
  <pageMargins left="0.8" right="0.5" top="0.5" bottom="0.6" header="0.49" footer="0.4"/>
  <pageSetup paperSize="9" scale="95" firstPageNumber="2" fitToHeight="0" orientation="portrait" useFirstPageNumber="1" horizontalDpi="1200" verticalDpi="1200" r:id="rId1"/>
  <headerFooter>
    <oddFooter>&amp;R&amp;"Browallia New,Regular"&amp;13&amp;P</oddFooter>
  </headerFooter>
  <rowBreaks count="2" manualBreakCount="2">
    <brk id="47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4E196-F89C-44B1-B3AF-E4477FCD7D0B}">
  <sheetPr>
    <tabColor theme="3" tint="0.39997558519241921"/>
  </sheetPr>
  <dimension ref="A1:U66"/>
  <sheetViews>
    <sheetView topLeftCell="A7" zoomScale="90" zoomScaleNormal="90" zoomScaleSheetLayoutView="90" workbookViewId="0">
      <selection activeCell="L67" sqref="L67"/>
    </sheetView>
  </sheetViews>
  <sheetFormatPr defaultRowHeight="20.100000000000001" customHeight="1"/>
  <cols>
    <col min="1" max="6" width="1.7109375" style="10" customWidth="1"/>
    <col min="7" max="7" width="42.7109375" style="10" customWidth="1"/>
    <col min="8" max="8" width="10.28515625" style="21" customWidth="1"/>
    <col min="9" max="9" width="0.85546875" style="21" customWidth="1"/>
    <col min="10" max="10" width="12.28515625" style="21" customWidth="1"/>
    <col min="11" max="11" width="0.85546875" style="21" customWidth="1"/>
    <col min="12" max="12" width="12.28515625" style="284" customWidth="1"/>
    <col min="13" max="13" width="0.85546875" style="21" customWidth="1"/>
    <col min="14" max="14" width="12.28515625" style="25" customWidth="1"/>
    <col min="15" max="15" width="0.85546875" style="29" customWidth="1"/>
    <col min="16" max="16" width="12.28515625" style="275" customWidth="1"/>
    <col min="17" max="17" width="9" style="10"/>
    <col min="18" max="19" width="14.7109375" style="335" bestFit="1" customWidth="1"/>
    <col min="20" max="20" width="11.5703125" style="10" customWidth="1"/>
    <col min="21" max="22" width="12.28515625" style="10" customWidth="1"/>
    <col min="23" max="164" width="9" style="10"/>
    <col min="165" max="170" width="1.7109375" style="10" customWidth="1"/>
    <col min="171" max="171" width="31.85546875" style="10" customWidth="1"/>
    <col min="172" max="172" width="8.28515625" style="10" customWidth="1"/>
    <col min="173" max="173" width="0.7109375" style="10" customWidth="1"/>
    <col min="174" max="174" width="12.28515625" style="10" customWidth="1"/>
    <col min="175" max="175" width="0.7109375" style="10" customWidth="1"/>
    <col min="176" max="176" width="12.28515625" style="10" customWidth="1"/>
    <col min="177" max="177" width="0.7109375" style="10" customWidth="1"/>
    <col min="178" max="178" width="12.28515625" style="10" customWidth="1"/>
    <col min="179" max="179" width="0.7109375" style="10" customWidth="1"/>
    <col min="180" max="180" width="13.140625" style="10" customWidth="1"/>
    <col min="181" max="420" width="9" style="10"/>
    <col min="421" max="426" width="1.7109375" style="10" customWidth="1"/>
    <col min="427" max="427" width="31.85546875" style="10" customWidth="1"/>
    <col min="428" max="428" width="8.28515625" style="10" customWidth="1"/>
    <col min="429" max="429" width="0.7109375" style="10" customWidth="1"/>
    <col min="430" max="430" width="12.28515625" style="10" customWidth="1"/>
    <col min="431" max="431" width="0.7109375" style="10" customWidth="1"/>
    <col min="432" max="432" width="12.28515625" style="10" customWidth="1"/>
    <col min="433" max="433" width="0.7109375" style="10" customWidth="1"/>
    <col min="434" max="434" width="12.28515625" style="10" customWidth="1"/>
    <col min="435" max="435" width="0.7109375" style="10" customWidth="1"/>
    <col min="436" max="436" width="13.140625" style="10" customWidth="1"/>
    <col min="437" max="676" width="9" style="10"/>
    <col min="677" max="682" width="1.7109375" style="10" customWidth="1"/>
    <col min="683" max="683" width="31.85546875" style="10" customWidth="1"/>
    <col min="684" max="684" width="8.28515625" style="10" customWidth="1"/>
    <col min="685" max="685" width="0.7109375" style="10" customWidth="1"/>
    <col min="686" max="686" width="12.28515625" style="10" customWidth="1"/>
    <col min="687" max="687" width="0.7109375" style="10" customWidth="1"/>
    <col min="688" max="688" width="12.28515625" style="10" customWidth="1"/>
    <col min="689" max="689" width="0.7109375" style="10" customWidth="1"/>
    <col min="690" max="690" width="12.28515625" style="10" customWidth="1"/>
    <col min="691" max="691" width="0.7109375" style="10" customWidth="1"/>
    <col min="692" max="692" width="13.140625" style="10" customWidth="1"/>
    <col min="693" max="932" width="9" style="10"/>
    <col min="933" max="938" width="1.7109375" style="10" customWidth="1"/>
    <col min="939" max="939" width="31.85546875" style="10" customWidth="1"/>
    <col min="940" max="940" width="8.28515625" style="10" customWidth="1"/>
    <col min="941" max="941" width="0.7109375" style="10" customWidth="1"/>
    <col min="942" max="942" width="12.28515625" style="10" customWidth="1"/>
    <col min="943" max="943" width="0.7109375" style="10" customWidth="1"/>
    <col min="944" max="944" width="12.28515625" style="10" customWidth="1"/>
    <col min="945" max="945" width="0.7109375" style="10" customWidth="1"/>
    <col min="946" max="946" width="12.28515625" style="10" customWidth="1"/>
    <col min="947" max="947" width="0.7109375" style="10" customWidth="1"/>
    <col min="948" max="948" width="13.140625" style="10" customWidth="1"/>
    <col min="949" max="1188" width="9" style="10"/>
    <col min="1189" max="1194" width="1.7109375" style="10" customWidth="1"/>
    <col min="1195" max="1195" width="31.85546875" style="10" customWidth="1"/>
    <col min="1196" max="1196" width="8.28515625" style="10" customWidth="1"/>
    <col min="1197" max="1197" width="0.7109375" style="10" customWidth="1"/>
    <col min="1198" max="1198" width="12.28515625" style="10" customWidth="1"/>
    <col min="1199" max="1199" width="0.7109375" style="10" customWidth="1"/>
    <col min="1200" max="1200" width="12.28515625" style="10" customWidth="1"/>
    <col min="1201" max="1201" width="0.7109375" style="10" customWidth="1"/>
    <col min="1202" max="1202" width="12.28515625" style="10" customWidth="1"/>
    <col min="1203" max="1203" width="0.7109375" style="10" customWidth="1"/>
    <col min="1204" max="1204" width="13.140625" style="10" customWidth="1"/>
    <col min="1205" max="1444" width="9" style="10"/>
    <col min="1445" max="1450" width="1.7109375" style="10" customWidth="1"/>
    <col min="1451" max="1451" width="31.85546875" style="10" customWidth="1"/>
    <col min="1452" max="1452" width="8.28515625" style="10" customWidth="1"/>
    <col min="1453" max="1453" width="0.7109375" style="10" customWidth="1"/>
    <col min="1454" max="1454" width="12.28515625" style="10" customWidth="1"/>
    <col min="1455" max="1455" width="0.7109375" style="10" customWidth="1"/>
    <col min="1456" max="1456" width="12.28515625" style="10" customWidth="1"/>
    <col min="1457" max="1457" width="0.7109375" style="10" customWidth="1"/>
    <col min="1458" max="1458" width="12.28515625" style="10" customWidth="1"/>
    <col min="1459" max="1459" width="0.7109375" style="10" customWidth="1"/>
    <col min="1460" max="1460" width="13.140625" style="10" customWidth="1"/>
    <col min="1461" max="1700" width="9" style="10"/>
    <col min="1701" max="1706" width="1.7109375" style="10" customWidth="1"/>
    <col min="1707" max="1707" width="31.85546875" style="10" customWidth="1"/>
    <col min="1708" max="1708" width="8.28515625" style="10" customWidth="1"/>
    <col min="1709" max="1709" width="0.7109375" style="10" customWidth="1"/>
    <col min="1710" max="1710" width="12.28515625" style="10" customWidth="1"/>
    <col min="1711" max="1711" width="0.7109375" style="10" customWidth="1"/>
    <col min="1712" max="1712" width="12.28515625" style="10" customWidth="1"/>
    <col min="1713" max="1713" width="0.7109375" style="10" customWidth="1"/>
    <col min="1714" max="1714" width="12.28515625" style="10" customWidth="1"/>
    <col min="1715" max="1715" width="0.7109375" style="10" customWidth="1"/>
    <col min="1716" max="1716" width="13.140625" style="10" customWidth="1"/>
    <col min="1717" max="1956" width="9" style="10"/>
    <col min="1957" max="1962" width="1.7109375" style="10" customWidth="1"/>
    <col min="1963" max="1963" width="31.85546875" style="10" customWidth="1"/>
    <col min="1964" max="1964" width="8.28515625" style="10" customWidth="1"/>
    <col min="1965" max="1965" width="0.7109375" style="10" customWidth="1"/>
    <col min="1966" max="1966" width="12.28515625" style="10" customWidth="1"/>
    <col min="1967" max="1967" width="0.7109375" style="10" customWidth="1"/>
    <col min="1968" max="1968" width="12.28515625" style="10" customWidth="1"/>
    <col min="1969" max="1969" width="0.7109375" style="10" customWidth="1"/>
    <col min="1970" max="1970" width="12.28515625" style="10" customWidth="1"/>
    <col min="1971" max="1971" width="0.7109375" style="10" customWidth="1"/>
    <col min="1972" max="1972" width="13.140625" style="10" customWidth="1"/>
    <col min="1973" max="2212" width="9" style="10"/>
    <col min="2213" max="2218" width="1.7109375" style="10" customWidth="1"/>
    <col min="2219" max="2219" width="31.85546875" style="10" customWidth="1"/>
    <col min="2220" max="2220" width="8.28515625" style="10" customWidth="1"/>
    <col min="2221" max="2221" width="0.7109375" style="10" customWidth="1"/>
    <col min="2222" max="2222" width="12.28515625" style="10" customWidth="1"/>
    <col min="2223" max="2223" width="0.7109375" style="10" customWidth="1"/>
    <col min="2224" max="2224" width="12.28515625" style="10" customWidth="1"/>
    <col min="2225" max="2225" width="0.7109375" style="10" customWidth="1"/>
    <col min="2226" max="2226" width="12.28515625" style="10" customWidth="1"/>
    <col min="2227" max="2227" width="0.7109375" style="10" customWidth="1"/>
    <col min="2228" max="2228" width="13.140625" style="10" customWidth="1"/>
    <col min="2229" max="2468" width="9" style="10"/>
    <col min="2469" max="2474" width="1.7109375" style="10" customWidth="1"/>
    <col min="2475" max="2475" width="31.85546875" style="10" customWidth="1"/>
    <col min="2476" max="2476" width="8.28515625" style="10" customWidth="1"/>
    <col min="2477" max="2477" width="0.7109375" style="10" customWidth="1"/>
    <col min="2478" max="2478" width="12.28515625" style="10" customWidth="1"/>
    <col min="2479" max="2479" width="0.7109375" style="10" customWidth="1"/>
    <col min="2480" max="2480" width="12.28515625" style="10" customWidth="1"/>
    <col min="2481" max="2481" width="0.7109375" style="10" customWidth="1"/>
    <col min="2482" max="2482" width="12.28515625" style="10" customWidth="1"/>
    <col min="2483" max="2483" width="0.7109375" style="10" customWidth="1"/>
    <col min="2484" max="2484" width="13.140625" style="10" customWidth="1"/>
    <col min="2485" max="2724" width="9" style="10"/>
    <col min="2725" max="2730" width="1.7109375" style="10" customWidth="1"/>
    <col min="2731" max="2731" width="31.85546875" style="10" customWidth="1"/>
    <col min="2732" max="2732" width="8.28515625" style="10" customWidth="1"/>
    <col min="2733" max="2733" width="0.7109375" style="10" customWidth="1"/>
    <col min="2734" max="2734" width="12.28515625" style="10" customWidth="1"/>
    <col min="2735" max="2735" width="0.7109375" style="10" customWidth="1"/>
    <col min="2736" max="2736" width="12.28515625" style="10" customWidth="1"/>
    <col min="2737" max="2737" width="0.7109375" style="10" customWidth="1"/>
    <col min="2738" max="2738" width="12.28515625" style="10" customWidth="1"/>
    <col min="2739" max="2739" width="0.7109375" style="10" customWidth="1"/>
    <col min="2740" max="2740" width="13.140625" style="10" customWidth="1"/>
    <col min="2741" max="2980" width="9" style="10"/>
    <col min="2981" max="2986" width="1.7109375" style="10" customWidth="1"/>
    <col min="2987" max="2987" width="31.85546875" style="10" customWidth="1"/>
    <col min="2988" max="2988" width="8.28515625" style="10" customWidth="1"/>
    <col min="2989" max="2989" width="0.7109375" style="10" customWidth="1"/>
    <col min="2990" max="2990" width="12.28515625" style="10" customWidth="1"/>
    <col min="2991" max="2991" width="0.7109375" style="10" customWidth="1"/>
    <col min="2992" max="2992" width="12.28515625" style="10" customWidth="1"/>
    <col min="2993" max="2993" width="0.7109375" style="10" customWidth="1"/>
    <col min="2994" max="2994" width="12.28515625" style="10" customWidth="1"/>
    <col min="2995" max="2995" width="0.7109375" style="10" customWidth="1"/>
    <col min="2996" max="2996" width="13.140625" style="10" customWidth="1"/>
    <col min="2997" max="3236" width="9" style="10"/>
    <col min="3237" max="3242" width="1.7109375" style="10" customWidth="1"/>
    <col min="3243" max="3243" width="31.85546875" style="10" customWidth="1"/>
    <col min="3244" max="3244" width="8.28515625" style="10" customWidth="1"/>
    <col min="3245" max="3245" width="0.7109375" style="10" customWidth="1"/>
    <col min="3246" max="3246" width="12.28515625" style="10" customWidth="1"/>
    <col min="3247" max="3247" width="0.7109375" style="10" customWidth="1"/>
    <col min="3248" max="3248" width="12.28515625" style="10" customWidth="1"/>
    <col min="3249" max="3249" width="0.7109375" style="10" customWidth="1"/>
    <col min="3250" max="3250" width="12.28515625" style="10" customWidth="1"/>
    <col min="3251" max="3251" width="0.7109375" style="10" customWidth="1"/>
    <col min="3252" max="3252" width="13.140625" style="10" customWidth="1"/>
    <col min="3253" max="3492" width="9" style="10"/>
    <col min="3493" max="3498" width="1.7109375" style="10" customWidth="1"/>
    <col min="3499" max="3499" width="31.85546875" style="10" customWidth="1"/>
    <col min="3500" max="3500" width="8.28515625" style="10" customWidth="1"/>
    <col min="3501" max="3501" width="0.7109375" style="10" customWidth="1"/>
    <col min="3502" max="3502" width="12.28515625" style="10" customWidth="1"/>
    <col min="3503" max="3503" width="0.7109375" style="10" customWidth="1"/>
    <col min="3504" max="3504" width="12.28515625" style="10" customWidth="1"/>
    <col min="3505" max="3505" width="0.7109375" style="10" customWidth="1"/>
    <col min="3506" max="3506" width="12.28515625" style="10" customWidth="1"/>
    <col min="3507" max="3507" width="0.7109375" style="10" customWidth="1"/>
    <col min="3508" max="3508" width="13.140625" style="10" customWidth="1"/>
    <col min="3509" max="3748" width="9" style="10"/>
    <col min="3749" max="3754" width="1.7109375" style="10" customWidth="1"/>
    <col min="3755" max="3755" width="31.85546875" style="10" customWidth="1"/>
    <col min="3756" max="3756" width="8.28515625" style="10" customWidth="1"/>
    <col min="3757" max="3757" width="0.7109375" style="10" customWidth="1"/>
    <col min="3758" max="3758" width="12.28515625" style="10" customWidth="1"/>
    <col min="3759" max="3759" width="0.7109375" style="10" customWidth="1"/>
    <col min="3760" max="3760" width="12.28515625" style="10" customWidth="1"/>
    <col min="3761" max="3761" width="0.7109375" style="10" customWidth="1"/>
    <col min="3762" max="3762" width="12.28515625" style="10" customWidth="1"/>
    <col min="3763" max="3763" width="0.7109375" style="10" customWidth="1"/>
    <col min="3764" max="3764" width="13.140625" style="10" customWidth="1"/>
    <col min="3765" max="4004" width="9" style="10"/>
    <col min="4005" max="4010" width="1.7109375" style="10" customWidth="1"/>
    <col min="4011" max="4011" width="31.85546875" style="10" customWidth="1"/>
    <col min="4012" max="4012" width="8.28515625" style="10" customWidth="1"/>
    <col min="4013" max="4013" width="0.7109375" style="10" customWidth="1"/>
    <col min="4014" max="4014" width="12.28515625" style="10" customWidth="1"/>
    <col min="4015" max="4015" width="0.7109375" style="10" customWidth="1"/>
    <col min="4016" max="4016" width="12.28515625" style="10" customWidth="1"/>
    <col min="4017" max="4017" width="0.7109375" style="10" customWidth="1"/>
    <col min="4018" max="4018" width="12.28515625" style="10" customWidth="1"/>
    <col min="4019" max="4019" width="0.7109375" style="10" customWidth="1"/>
    <col min="4020" max="4020" width="13.140625" style="10" customWidth="1"/>
    <col min="4021" max="4260" width="9" style="10"/>
    <col min="4261" max="4266" width="1.7109375" style="10" customWidth="1"/>
    <col min="4267" max="4267" width="31.85546875" style="10" customWidth="1"/>
    <col min="4268" max="4268" width="8.28515625" style="10" customWidth="1"/>
    <col min="4269" max="4269" width="0.7109375" style="10" customWidth="1"/>
    <col min="4270" max="4270" width="12.28515625" style="10" customWidth="1"/>
    <col min="4271" max="4271" width="0.7109375" style="10" customWidth="1"/>
    <col min="4272" max="4272" width="12.28515625" style="10" customWidth="1"/>
    <col min="4273" max="4273" width="0.7109375" style="10" customWidth="1"/>
    <col min="4274" max="4274" width="12.28515625" style="10" customWidth="1"/>
    <col min="4275" max="4275" width="0.7109375" style="10" customWidth="1"/>
    <col min="4276" max="4276" width="13.140625" style="10" customWidth="1"/>
    <col min="4277" max="4516" width="9" style="10"/>
    <col min="4517" max="4522" width="1.7109375" style="10" customWidth="1"/>
    <col min="4523" max="4523" width="31.85546875" style="10" customWidth="1"/>
    <col min="4524" max="4524" width="8.28515625" style="10" customWidth="1"/>
    <col min="4525" max="4525" width="0.7109375" style="10" customWidth="1"/>
    <col min="4526" max="4526" width="12.28515625" style="10" customWidth="1"/>
    <col min="4527" max="4527" width="0.7109375" style="10" customWidth="1"/>
    <col min="4528" max="4528" width="12.28515625" style="10" customWidth="1"/>
    <col min="4529" max="4529" width="0.7109375" style="10" customWidth="1"/>
    <col min="4530" max="4530" width="12.28515625" style="10" customWidth="1"/>
    <col min="4531" max="4531" width="0.7109375" style="10" customWidth="1"/>
    <col min="4532" max="4532" width="13.140625" style="10" customWidth="1"/>
    <col min="4533" max="4772" width="9" style="10"/>
    <col min="4773" max="4778" width="1.7109375" style="10" customWidth="1"/>
    <col min="4779" max="4779" width="31.85546875" style="10" customWidth="1"/>
    <col min="4780" max="4780" width="8.28515625" style="10" customWidth="1"/>
    <col min="4781" max="4781" width="0.7109375" style="10" customWidth="1"/>
    <col min="4782" max="4782" width="12.28515625" style="10" customWidth="1"/>
    <col min="4783" max="4783" width="0.7109375" style="10" customWidth="1"/>
    <col min="4784" max="4784" width="12.28515625" style="10" customWidth="1"/>
    <col min="4785" max="4785" width="0.7109375" style="10" customWidth="1"/>
    <col min="4786" max="4786" width="12.28515625" style="10" customWidth="1"/>
    <col min="4787" max="4787" width="0.7109375" style="10" customWidth="1"/>
    <col min="4788" max="4788" width="13.140625" style="10" customWidth="1"/>
    <col min="4789" max="5028" width="9" style="10"/>
    <col min="5029" max="5034" width="1.7109375" style="10" customWidth="1"/>
    <col min="5035" max="5035" width="31.85546875" style="10" customWidth="1"/>
    <col min="5036" max="5036" width="8.28515625" style="10" customWidth="1"/>
    <col min="5037" max="5037" width="0.7109375" style="10" customWidth="1"/>
    <col min="5038" max="5038" width="12.28515625" style="10" customWidth="1"/>
    <col min="5039" max="5039" width="0.7109375" style="10" customWidth="1"/>
    <col min="5040" max="5040" width="12.28515625" style="10" customWidth="1"/>
    <col min="5041" max="5041" width="0.7109375" style="10" customWidth="1"/>
    <col min="5042" max="5042" width="12.28515625" style="10" customWidth="1"/>
    <col min="5043" max="5043" width="0.7109375" style="10" customWidth="1"/>
    <col min="5044" max="5044" width="13.140625" style="10" customWidth="1"/>
    <col min="5045" max="5284" width="9" style="10"/>
    <col min="5285" max="5290" width="1.7109375" style="10" customWidth="1"/>
    <col min="5291" max="5291" width="31.85546875" style="10" customWidth="1"/>
    <col min="5292" max="5292" width="8.28515625" style="10" customWidth="1"/>
    <col min="5293" max="5293" width="0.7109375" style="10" customWidth="1"/>
    <col min="5294" max="5294" width="12.28515625" style="10" customWidth="1"/>
    <col min="5295" max="5295" width="0.7109375" style="10" customWidth="1"/>
    <col min="5296" max="5296" width="12.28515625" style="10" customWidth="1"/>
    <col min="5297" max="5297" width="0.7109375" style="10" customWidth="1"/>
    <col min="5298" max="5298" width="12.28515625" style="10" customWidth="1"/>
    <col min="5299" max="5299" width="0.7109375" style="10" customWidth="1"/>
    <col min="5300" max="5300" width="13.140625" style="10" customWidth="1"/>
    <col min="5301" max="5540" width="9" style="10"/>
    <col min="5541" max="5546" width="1.7109375" style="10" customWidth="1"/>
    <col min="5547" max="5547" width="31.85546875" style="10" customWidth="1"/>
    <col min="5548" max="5548" width="8.28515625" style="10" customWidth="1"/>
    <col min="5549" max="5549" width="0.7109375" style="10" customWidth="1"/>
    <col min="5550" max="5550" width="12.28515625" style="10" customWidth="1"/>
    <col min="5551" max="5551" width="0.7109375" style="10" customWidth="1"/>
    <col min="5552" max="5552" width="12.28515625" style="10" customWidth="1"/>
    <col min="5553" max="5553" width="0.7109375" style="10" customWidth="1"/>
    <col min="5554" max="5554" width="12.28515625" style="10" customWidth="1"/>
    <col min="5555" max="5555" width="0.7109375" style="10" customWidth="1"/>
    <col min="5556" max="5556" width="13.140625" style="10" customWidth="1"/>
    <col min="5557" max="5796" width="9" style="10"/>
    <col min="5797" max="5802" width="1.7109375" style="10" customWidth="1"/>
    <col min="5803" max="5803" width="31.85546875" style="10" customWidth="1"/>
    <col min="5804" max="5804" width="8.28515625" style="10" customWidth="1"/>
    <col min="5805" max="5805" width="0.7109375" style="10" customWidth="1"/>
    <col min="5806" max="5806" width="12.28515625" style="10" customWidth="1"/>
    <col min="5807" max="5807" width="0.7109375" style="10" customWidth="1"/>
    <col min="5808" max="5808" width="12.28515625" style="10" customWidth="1"/>
    <col min="5809" max="5809" width="0.7109375" style="10" customWidth="1"/>
    <col min="5810" max="5810" width="12.28515625" style="10" customWidth="1"/>
    <col min="5811" max="5811" width="0.7109375" style="10" customWidth="1"/>
    <col min="5812" max="5812" width="13.140625" style="10" customWidth="1"/>
    <col min="5813" max="6052" width="9" style="10"/>
    <col min="6053" max="6058" width="1.7109375" style="10" customWidth="1"/>
    <col min="6059" max="6059" width="31.85546875" style="10" customWidth="1"/>
    <col min="6060" max="6060" width="8.28515625" style="10" customWidth="1"/>
    <col min="6061" max="6061" width="0.7109375" style="10" customWidth="1"/>
    <col min="6062" max="6062" width="12.28515625" style="10" customWidth="1"/>
    <col min="6063" max="6063" width="0.7109375" style="10" customWidth="1"/>
    <col min="6064" max="6064" width="12.28515625" style="10" customWidth="1"/>
    <col min="6065" max="6065" width="0.7109375" style="10" customWidth="1"/>
    <col min="6066" max="6066" width="12.28515625" style="10" customWidth="1"/>
    <col min="6067" max="6067" width="0.7109375" style="10" customWidth="1"/>
    <col min="6068" max="6068" width="13.140625" style="10" customWidth="1"/>
    <col min="6069" max="6308" width="9" style="10"/>
    <col min="6309" max="6314" width="1.7109375" style="10" customWidth="1"/>
    <col min="6315" max="6315" width="31.85546875" style="10" customWidth="1"/>
    <col min="6316" max="6316" width="8.28515625" style="10" customWidth="1"/>
    <col min="6317" max="6317" width="0.7109375" style="10" customWidth="1"/>
    <col min="6318" max="6318" width="12.28515625" style="10" customWidth="1"/>
    <col min="6319" max="6319" width="0.7109375" style="10" customWidth="1"/>
    <col min="6320" max="6320" width="12.28515625" style="10" customWidth="1"/>
    <col min="6321" max="6321" width="0.7109375" style="10" customWidth="1"/>
    <col min="6322" max="6322" width="12.28515625" style="10" customWidth="1"/>
    <col min="6323" max="6323" width="0.7109375" style="10" customWidth="1"/>
    <col min="6324" max="6324" width="13.140625" style="10" customWidth="1"/>
    <col min="6325" max="6564" width="9" style="10"/>
    <col min="6565" max="6570" width="1.7109375" style="10" customWidth="1"/>
    <col min="6571" max="6571" width="31.85546875" style="10" customWidth="1"/>
    <col min="6572" max="6572" width="8.28515625" style="10" customWidth="1"/>
    <col min="6573" max="6573" width="0.7109375" style="10" customWidth="1"/>
    <col min="6574" max="6574" width="12.28515625" style="10" customWidth="1"/>
    <col min="6575" max="6575" width="0.7109375" style="10" customWidth="1"/>
    <col min="6576" max="6576" width="12.28515625" style="10" customWidth="1"/>
    <col min="6577" max="6577" width="0.7109375" style="10" customWidth="1"/>
    <col min="6578" max="6578" width="12.28515625" style="10" customWidth="1"/>
    <col min="6579" max="6579" width="0.7109375" style="10" customWidth="1"/>
    <col min="6580" max="6580" width="13.140625" style="10" customWidth="1"/>
    <col min="6581" max="6820" width="9" style="10"/>
    <col min="6821" max="6826" width="1.7109375" style="10" customWidth="1"/>
    <col min="6827" max="6827" width="31.85546875" style="10" customWidth="1"/>
    <col min="6828" max="6828" width="8.28515625" style="10" customWidth="1"/>
    <col min="6829" max="6829" width="0.7109375" style="10" customWidth="1"/>
    <col min="6830" max="6830" width="12.28515625" style="10" customWidth="1"/>
    <col min="6831" max="6831" width="0.7109375" style="10" customWidth="1"/>
    <col min="6832" max="6832" width="12.28515625" style="10" customWidth="1"/>
    <col min="6833" max="6833" width="0.7109375" style="10" customWidth="1"/>
    <col min="6834" max="6834" width="12.28515625" style="10" customWidth="1"/>
    <col min="6835" max="6835" width="0.7109375" style="10" customWidth="1"/>
    <col min="6836" max="6836" width="13.140625" style="10" customWidth="1"/>
    <col min="6837" max="7076" width="9" style="10"/>
    <col min="7077" max="7082" width="1.7109375" style="10" customWidth="1"/>
    <col min="7083" max="7083" width="31.85546875" style="10" customWidth="1"/>
    <col min="7084" max="7084" width="8.28515625" style="10" customWidth="1"/>
    <col min="7085" max="7085" width="0.7109375" style="10" customWidth="1"/>
    <col min="7086" max="7086" width="12.28515625" style="10" customWidth="1"/>
    <col min="7087" max="7087" width="0.7109375" style="10" customWidth="1"/>
    <col min="7088" max="7088" width="12.28515625" style="10" customWidth="1"/>
    <col min="7089" max="7089" width="0.7109375" style="10" customWidth="1"/>
    <col min="7090" max="7090" width="12.28515625" style="10" customWidth="1"/>
    <col min="7091" max="7091" width="0.7109375" style="10" customWidth="1"/>
    <col min="7092" max="7092" width="13.140625" style="10" customWidth="1"/>
    <col min="7093" max="7332" width="9" style="10"/>
    <col min="7333" max="7338" width="1.7109375" style="10" customWidth="1"/>
    <col min="7339" max="7339" width="31.85546875" style="10" customWidth="1"/>
    <col min="7340" max="7340" width="8.28515625" style="10" customWidth="1"/>
    <col min="7341" max="7341" width="0.7109375" style="10" customWidth="1"/>
    <col min="7342" max="7342" width="12.28515625" style="10" customWidth="1"/>
    <col min="7343" max="7343" width="0.7109375" style="10" customWidth="1"/>
    <col min="7344" max="7344" width="12.28515625" style="10" customWidth="1"/>
    <col min="7345" max="7345" width="0.7109375" style="10" customWidth="1"/>
    <col min="7346" max="7346" width="12.28515625" style="10" customWidth="1"/>
    <col min="7347" max="7347" width="0.7109375" style="10" customWidth="1"/>
    <col min="7348" max="7348" width="13.140625" style="10" customWidth="1"/>
    <col min="7349" max="7588" width="9" style="10"/>
    <col min="7589" max="7594" width="1.7109375" style="10" customWidth="1"/>
    <col min="7595" max="7595" width="31.85546875" style="10" customWidth="1"/>
    <col min="7596" max="7596" width="8.28515625" style="10" customWidth="1"/>
    <col min="7597" max="7597" width="0.7109375" style="10" customWidth="1"/>
    <col min="7598" max="7598" width="12.28515625" style="10" customWidth="1"/>
    <col min="7599" max="7599" width="0.7109375" style="10" customWidth="1"/>
    <col min="7600" max="7600" width="12.28515625" style="10" customWidth="1"/>
    <col min="7601" max="7601" width="0.7109375" style="10" customWidth="1"/>
    <col min="7602" max="7602" width="12.28515625" style="10" customWidth="1"/>
    <col min="7603" max="7603" width="0.7109375" style="10" customWidth="1"/>
    <col min="7604" max="7604" width="13.140625" style="10" customWidth="1"/>
    <col min="7605" max="7844" width="9" style="10"/>
    <col min="7845" max="7850" width="1.7109375" style="10" customWidth="1"/>
    <col min="7851" max="7851" width="31.85546875" style="10" customWidth="1"/>
    <col min="7852" max="7852" width="8.28515625" style="10" customWidth="1"/>
    <col min="7853" max="7853" width="0.7109375" style="10" customWidth="1"/>
    <col min="7854" max="7854" width="12.28515625" style="10" customWidth="1"/>
    <col min="7855" max="7855" width="0.7109375" style="10" customWidth="1"/>
    <col min="7856" max="7856" width="12.28515625" style="10" customWidth="1"/>
    <col min="7857" max="7857" width="0.7109375" style="10" customWidth="1"/>
    <col min="7858" max="7858" width="12.28515625" style="10" customWidth="1"/>
    <col min="7859" max="7859" width="0.7109375" style="10" customWidth="1"/>
    <col min="7860" max="7860" width="13.140625" style="10" customWidth="1"/>
    <col min="7861" max="8100" width="9" style="10"/>
    <col min="8101" max="8106" width="1.7109375" style="10" customWidth="1"/>
    <col min="8107" max="8107" width="31.85546875" style="10" customWidth="1"/>
    <col min="8108" max="8108" width="8.28515625" style="10" customWidth="1"/>
    <col min="8109" max="8109" width="0.7109375" style="10" customWidth="1"/>
    <col min="8110" max="8110" width="12.28515625" style="10" customWidth="1"/>
    <col min="8111" max="8111" width="0.7109375" style="10" customWidth="1"/>
    <col min="8112" max="8112" width="12.28515625" style="10" customWidth="1"/>
    <col min="8113" max="8113" width="0.7109375" style="10" customWidth="1"/>
    <col min="8114" max="8114" width="12.28515625" style="10" customWidth="1"/>
    <col min="8115" max="8115" width="0.7109375" style="10" customWidth="1"/>
    <col min="8116" max="8116" width="13.140625" style="10" customWidth="1"/>
    <col min="8117" max="8356" width="9" style="10"/>
    <col min="8357" max="8362" width="1.7109375" style="10" customWidth="1"/>
    <col min="8363" max="8363" width="31.85546875" style="10" customWidth="1"/>
    <col min="8364" max="8364" width="8.28515625" style="10" customWidth="1"/>
    <col min="8365" max="8365" width="0.7109375" style="10" customWidth="1"/>
    <col min="8366" max="8366" width="12.28515625" style="10" customWidth="1"/>
    <col min="8367" max="8367" width="0.7109375" style="10" customWidth="1"/>
    <col min="8368" max="8368" width="12.28515625" style="10" customWidth="1"/>
    <col min="8369" max="8369" width="0.7109375" style="10" customWidth="1"/>
    <col min="8370" max="8370" width="12.28515625" style="10" customWidth="1"/>
    <col min="8371" max="8371" width="0.7109375" style="10" customWidth="1"/>
    <col min="8372" max="8372" width="13.140625" style="10" customWidth="1"/>
    <col min="8373" max="8612" width="9" style="10"/>
    <col min="8613" max="8618" width="1.7109375" style="10" customWidth="1"/>
    <col min="8619" max="8619" width="31.85546875" style="10" customWidth="1"/>
    <col min="8620" max="8620" width="8.28515625" style="10" customWidth="1"/>
    <col min="8621" max="8621" width="0.7109375" style="10" customWidth="1"/>
    <col min="8622" max="8622" width="12.28515625" style="10" customWidth="1"/>
    <col min="8623" max="8623" width="0.7109375" style="10" customWidth="1"/>
    <col min="8624" max="8624" width="12.28515625" style="10" customWidth="1"/>
    <col min="8625" max="8625" width="0.7109375" style="10" customWidth="1"/>
    <col min="8626" max="8626" width="12.28515625" style="10" customWidth="1"/>
    <col min="8627" max="8627" width="0.7109375" style="10" customWidth="1"/>
    <col min="8628" max="8628" width="13.140625" style="10" customWidth="1"/>
    <col min="8629" max="8868" width="9" style="10"/>
    <col min="8869" max="8874" width="1.7109375" style="10" customWidth="1"/>
    <col min="8875" max="8875" width="31.85546875" style="10" customWidth="1"/>
    <col min="8876" max="8876" width="8.28515625" style="10" customWidth="1"/>
    <col min="8877" max="8877" width="0.7109375" style="10" customWidth="1"/>
    <col min="8878" max="8878" width="12.28515625" style="10" customWidth="1"/>
    <col min="8879" max="8879" width="0.7109375" style="10" customWidth="1"/>
    <col min="8880" max="8880" width="12.28515625" style="10" customWidth="1"/>
    <col min="8881" max="8881" width="0.7109375" style="10" customWidth="1"/>
    <col min="8882" max="8882" width="12.28515625" style="10" customWidth="1"/>
    <col min="8883" max="8883" width="0.7109375" style="10" customWidth="1"/>
    <col min="8884" max="8884" width="13.140625" style="10" customWidth="1"/>
    <col min="8885" max="9124" width="9" style="10"/>
    <col min="9125" max="9130" width="1.7109375" style="10" customWidth="1"/>
    <col min="9131" max="9131" width="31.85546875" style="10" customWidth="1"/>
    <col min="9132" max="9132" width="8.28515625" style="10" customWidth="1"/>
    <col min="9133" max="9133" width="0.7109375" style="10" customWidth="1"/>
    <col min="9134" max="9134" width="12.28515625" style="10" customWidth="1"/>
    <col min="9135" max="9135" width="0.7109375" style="10" customWidth="1"/>
    <col min="9136" max="9136" width="12.28515625" style="10" customWidth="1"/>
    <col min="9137" max="9137" width="0.7109375" style="10" customWidth="1"/>
    <col min="9138" max="9138" width="12.28515625" style="10" customWidth="1"/>
    <col min="9139" max="9139" width="0.7109375" style="10" customWidth="1"/>
    <col min="9140" max="9140" width="13.140625" style="10" customWidth="1"/>
    <col min="9141" max="9380" width="9" style="10"/>
    <col min="9381" max="9386" width="1.7109375" style="10" customWidth="1"/>
    <col min="9387" max="9387" width="31.85546875" style="10" customWidth="1"/>
    <col min="9388" max="9388" width="8.28515625" style="10" customWidth="1"/>
    <col min="9389" max="9389" width="0.7109375" style="10" customWidth="1"/>
    <col min="9390" max="9390" width="12.28515625" style="10" customWidth="1"/>
    <col min="9391" max="9391" width="0.7109375" style="10" customWidth="1"/>
    <col min="9392" max="9392" width="12.28515625" style="10" customWidth="1"/>
    <col min="9393" max="9393" width="0.7109375" style="10" customWidth="1"/>
    <col min="9394" max="9394" width="12.28515625" style="10" customWidth="1"/>
    <col min="9395" max="9395" width="0.7109375" style="10" customWidth="1"/>
    <col min="9396" max="9396" width="13.140625" style="10" customWidth="1"/>
    <col min="9397" max="9636" width="9" style="10"/>
    <col min="9637" max="9642" width="1.7109375" style="10" customWidth="1"/>
    <col min="9643" max="9643" width="31.85546875" style="10" customWidth="1"/>
    <col min="9644" max="9644" width="8.28515625" style="10" customWidth="1"/>
    <col min="9645" max="9645" width="0.7109375" style="10" customWidth="1"/>
    <col min="9646" max="9646" width="12.28515625" style="10" customWidth="1"/>
    <col min="9647" max="9647" width="0.7109375" style="10" customWidth="1"/>
    <col min="9648" max="9648" width="12.28515625" style="10" customWidth="1"/>
    <col min="9649" max="9649" width="0.7109375" style="10" customWidth="1"/>
    <col min="9650" max="9650" width="12.28515625" style="10" customWidth="1"/>
    <col min="9651" max="9651" width="0.7109375" style="10" customWidth="1"/>
    <col min="9652" max="9652" width="13.140625" style="10" customWidth="1"/>
    <col min="9653" max="9892" width="9" style="10"/>
    <col min="9893" max="9898" width="1.7109375" style="10" customWidth="1"/>
    <col min="9899" max="9899" width="31.85546875" style="10" customWidth="1"/>
    <col min="9900" max="9900" width="8.28515625" style="10" customWidth="1"/>
    <col min="9901" max="9901" width="0.7109375" style="10" customWidth="1"/>
    <col min="9902" max="9902" width="12.28515625" style="10" customWidth="1"/>
    <col min="9903" max="9903" width="0.7109375" style="10" customWidth="1"/>
    <col min="9904" max="9904" width="12.28515625" style="10" customWidth="1"/>
    <col min="9905" max="9905" width="0.7109375" style="10" customWidth="1"/>
    <col min="9906" max="9906" width="12.28515625" style="10" customWidth="1"/>
    <col min="9907" max="9907" width="0.7109375" style="10" customWidth="1"/>
    <col min="9908" max="9908" width="13.140625" style="10" customWidth="1"/>
    <col min="9909" max="10148" width="9" style="10"/>
    <col min="10149" max="10154" width="1.7109375" style="10" customWidth="1"/>
    <col min="10155" max="10155" width="31.85546875" style="10" customWidth="1"/>
    <col min="10156" max="10156" width="8.28515625" style="10" customWidth="1"/>
    <col min="10157" max="10157" width="0.7109375" style="10" customWidth="1"/>
    <col min="10158" max="10158" width="12.28515625" style="10" customWidth="1"/>
    <col min="10159" max="10159" width="0.7109375" style="10" customWidth="1"/>
    <col min="10160" max="10160" width="12.28515625" style="10" customWidth="1"/>
    <col min="10161" max="10161" width="0.7109375" style="10" customWidth="1"/>
    <col min="10162" max="10162" width="12.28515625" style="10" customWidth="1"/>
    <col min="10163" max="10163" width="0.7109375" style="10" customWidth="1"/>
    <col min="10164" max="10164" width="13.140625" style="10" customWidth="1"/>
    <col min="10165" max="10404" width="9" style="10"/>
    <col min="10405" max="10410" width="1.7109375" style="10" customWidth="1"/>
    <col min="10411" max="10411" width="31.85546875" style="10" customWidth="1"/>
    <col min="10412" max="10412" width="8.28515625" style="10" customWidth="1"/>
    <col min="10413" max="10413" width="0.7109375" style="10" customWidth="1"/>
    <col min="10414" max="10414" width="12.28515625" style="10" customWidth="1"/>
    <col min="10415" max="10415" width="0.7109375" style="10" customWidth="1"/>
    <col min="10416" max="10416" width="12.28515625" style="10" customWidth="1"/>
    <col min="10417" max="10417" width="0.7109375" style="10" customWidth="1"/>
    <col min="10418" max="10418" width="12.28515625" style="10" customWidth="1"/>
    <col min="10419" max="10419" width="0.7109375" style="10" customWidth="1"/>
    <col min="10420" max="10420" width="13.140625" style="10" customWidth="1"/>
    <col min="10421" max="10660" width="9" style="10"/>
    <col min="10661" max="10666" width="1.7109375" style="10" customWidth="1"/>
    <col min="10667" max="10667" width="31.85546875" style="10" customWidth="1"/>
    <col min="10668" max="10668" width="8.28515625" style="10" customWidth="1"/>
    <col min="10669" max="10669" width="0.7109375" style="10" customWidth="1"/>
    <col min="10670" max="10670" width="12.28515625" style="10" customWidth="1"/>
    <col min="10671" max="10671" width="0.7109375" style="10" customWidth="1"/>
    <col min="10672" max="10672" width="12.28515625" style="10" customWidth="1"/>
    <col min="10673" max="10673" width="0.7109375" style="10" customWidth="1"/>
    <col min="10674" max="10674" width="12.28515625" style="10" customWidth="1"/>
    <col min="10675" max="10675" width="0.7109375" style="10" customWidth="1"/>
    <col min="10676" max="10676" width="13.140625" style="10" customWidth="1"/>
    <col min="10677" max="10916" width="9" style="10"/>
    <col min="10917" max="10922" width="1.7109375" style="10" customWidth="1"/>
    <col min="10923" max="10923" width="31.85546875" style="10" customWidth="1"/>
    <col min="10924" max="10924" width="8.28515625" style="10" customWidth="1"/>
    <col min="10925" max="10925" width="0.7109375" style="10" customWidth="1"/>
    <col min="10926" max="10926" width="12.28515625" style="10" customWidth="1"/>
    <col min="10927" max="10927" width="0.7109375" style="10" customWidth="1"/>
    <col min="10928" max="10928" width="12.28515625" style="10" customWidth="1"/>
    <col min="10929" max="10929" width="0.7109375" style="10" customWidth="1"/>
    <col min="10930" max="10930" width="12.28515625" style="10" customWidth="1"/>
    <col min="10931" max="10931" width="0.7109375" style="10" customWidth="1"/>
    <col min="10932" max="10932" width="13.140625" style="10" customWidth="1"/>
    <col min="10933" max="11172" width="9" style="10"/>
    <col min="11173" max="11178" width="1.7109375" style="10" customWidth="1"/>
    <col min="11179" max="11179" width="31.85546875" style="10" customWidth="1"/>
    <col min="11180" max="11180" width="8.28515625" style="10" customWidth="1"/>
    <col min="11181" max="11181" width="0.7109375" style="10" customWidth="1"/>
    <col min="11182" max="11182" width="12.28515625" style="10" customWidth="1"/>
    <col min="11183" max="11183" width="0.7109375" style="10" customWidth="1"/>
    <col min="11184" max="11184" width="12.28515625" style="10" customWidth="1"/>
    <col min="11185" max="11185" width="0.7109375" style="10" customWidth="1"/>
    <col min="11186" max="11186" width="12.28515625" style="10" customWidth="1"/>
    <col min="11187" max="11187" width="0.7109375" style="10" customWidth="1"/>
    <col min="11188" max="11188" width="13.140625" style="10" customWidth="1"/>
    <col min="11189" max="11428" width="9" style="10"/>
    <col min="11429" max="11434" width="1.7109375" style="10" customWidth="1"/>
    <col min="11435" max="11435" width="31.85546875" style="10" customWidth="1"/>
    <col min="11436" max="11436" width="8.28515625" style="10" customWidth="1"/>
    <col min="11437" max="11437" width="0.7109375" style="10" customWidth="1"/>
    <col min="11438" max="11438" width="12.28515625" style="10" customWidth="1"/>
    <col min="11439" max="11439" width="0.7109375" style="10" customWidth="1"/>
    <col min="11440" max="11440" width="12.28515625" style="10" customWidth="1"/>
    <col min="11441" max="11441" width="0.7109375" style="10" customWidth="1"/>
    <col min="11442" max="11442" width="12.28515625" style="10" customWidth="1"/>
    <col min="11443" max="11443" width="0.7109375" style="10" customWidth="1"/>
    <col min="11444" max="11444" width="13.140625" style="10" customWidth="1"/>
    <col min="11445" max="11684" width="9" style="10"/>
    <col min="11685" max="11690" width="1.7109375" style="10" customWidth="1"/>
    <col min="11691" max="11691" width="31.85546875" style="10" customWidth="1"/>
    <col min="11692" max="11692" width="8.28515625" style="10" customWidth="1"/>
    <col min="11693" max="11693" width="0.7109375" style="10" customWidth="1"/>
    <col min="11694" max="11694" width="12.28515625" style="10" customWidth="1"/>
    <col min="11695" max="11695" width="0.7109375" style="10" customWidth="1"/>
    <col min="11696" max="11696" width="12.28515625" style="10" customWidth="1"/>
    <col min="11697" max="11697" width="0.7109375" style="10" customWidth="1"/>
    <col min="11698" max="11698" width="12.28515625" style="10" customWidth="1"/>
    <col min="11699" max="11699" width="0.7109375" style="10" customWidth="1"/>
    <col min="11700" max="11700" width="13.140625" style="10" customWidth="1"/>
    <col min="11701" max="11940" width="9" style="10"/>
    <col min="11941" max="11946" width="1.7109375" style="10" customWidth="1"/>
    <col min="11947" max="11947" width="31.85546875" style="10" customWidth="1"/>
    <col min="11948" max="11948" width="8.28515625" style="10" customWidth="1"/>
    <col min="11949" max="11949" width="0.7109375" style="10" customWidth="1"/>
    <col min="11950" max="11950" width="12.28515625" style="10" customWidth="1"/>
    <col min="11951" max="11951" width="0.7109375" style="10" customWidth="1"/>
    <col min="11952" max="11952" width="12.28515625" style="10" customWidth="1"/>
    <col min="11953" max="11953" width="0.7109375" style="10" customWidth="1"/>
    <col min="11954" max="11954" width="12.28515625" style="10" customWidth="1"/>
    <col min="11955" max="11955" width="0.7109375" style="10" customWidth="1"/>
    <col min="11956" max="11956" width="13.140625" style="10" customWidth="1"/>
    <col min="11957" max="12196" width="9" style="10"/>
    <col min="12197" max="12202" width="1.7109375" style="10" customWidth="1"/>
    <col min="12203" max="12203" width="31.85546875" style="10" customWidth="1"/>
    <col min="12204" max="12204" width="8.28515625" style="10" customWidth="1"/>
    <col min="12205" max="12205" width="0.7109375" style="10" customWidth="1"/>
    <col min="12206" max="12206" width="12.28515625" style="10" customWidth="1"/>
    <col min="12207" max="12207" width="0.7109375" style="10" customWidth="1"/>
    <col min="12208" max="12208" width="12.28515625" style="10" customWidth="1"/>
    <col min="12209" max="12209" width="0.7109375" style="10" customWidth="1"/>
    <col min="12210" max="12210" width="12.28515625" style="10" customWidth="1"/>
    <col min="12211" max="12211" width="0.7109375" style="10" customWidth="1"/>
    <col min="12212" max="12212" width="13.140625" style="10" customWidth="1"/>
    <col min="12213" max="12452" width="9" style="10"/>
    <col min="12453" max="12458" width="1.7109375" style="10" customWidth="1"/>
    <col min="12459" max="12459" width="31.85546875" style="10" customWidth="1"/>
    <col min="12460" max="12460" width="8.28515625" style="10" customWidth="1"/>
    <col min="12461" max="12461" width="0.7109375" style="10" customWidth="1"/>
    <col min="12462" max="12462" width="12.28515625" style="10" customWidth="1"/>
    <col min="12463" max="12463" width="0.7109375" style="10" customWidth="1"/>
    <col min="12464" max="12464" width="12.28515625" style="10" customWidth="1"/>
    <col min="12465" max="12465" width="0.7109375" style="10" customWidth="1"/>
    <col min="12466" max="12466" width="12.28515625" style="10" customWidth="1"/>
    <col min="12467" max="12467" width="0.7109375" style="10" customWidth="1"/>
    <col min="12468" max="12468" width="13.140625" style="10" customWidth="1"/>
    <col min="12469" max="12708" width="9" style="10"/>
    <col min="12709" max="12714" width="1.7109375" style="10" customWidth="1"/>
    <col min="12715" max="12715" width="31.85546875" style="10" customWidth="1"/>
    <col min="12716" max="12716" width="8.28515625" style="10" customWidth="1"/>
    <col min="12717" max="12717" width="0.7109375" style="10" customWidth="1"/>
    <col min="12718" max="12718" width="12.28515625" style="10" customWidth="1"/>
    <col min="12719" max="12719" width="0.7109375" style="10" customWidth="1"/>
    <col min="12720" max="12720" width="12.28515625" style="10" customWidth="1"/>
    <col min="12721" max="12721" width="0.7109375" style="10" customWidth="1"/>
    <col min="12722" max="12722" width="12.28515625" style="10" customWidth="1"/>
    <col min="12723" max="12723" width="0.7109375" style="10" customWidth="1"/>
    <col min="12724" max="12724" width="13.140625" style="10" customWidth="1"/>
    <col min="12725" max="12964" width="9" style="10"/>
    <col min="12965" max="12970" width="1.7109375" style="10" customWidth="1"/>
    <col min="12971" max="12971" width="31.85546875" style="10" customWidth="1"/>
    <col min="12972" max="12972" width="8.28515625" style="10" customWidth="1"/>
    <col min="12973" max="12973" width="0.7109375" style="10" customWidth="1"/>
    <col min="12974" max="12974" width="12.28515625" style="10" customWidth="1"/>
    <col min="12975" max="12975" width="0.7109375" style="10" customWidth="1"/>
    <col min="12976" max="12976" width="12.28515625" style="10" customWidth="1"/>
    <col min="12977" max="12977" width="0.7109375" style="10" customWidth="1"/>
    <col min="12978" max="12978" width="12.28515625" style="10" customWidth="1"/>
    <col min="12979" max="12979" width="0.7109375" style="10" customWidth="1"/>
    <col min="12980" max="12980" width="13.140625" style="10" customWidth="1"/>
    <col min="12981" max="13220" width="9" style="10"/>
    <col min="13221" max="13226" width="1.7109375" style="10" customWidth="1"/>
    <col min="13227" max="13227" width="31.85546875" style="10" customWidth="1"/>
    <col min="13228" max="13228" width="8.28515625" style="10" customWidth="1"/>
    <col min="13229" max="13229" width="0.7109375" style="10" customWidth="1"/>
    <col min="13230" max="13230" width="12.28515625" style="10" customWidth="1"/>
    <col min="13231" max="13231" width="0.7109375" style="10" customWidth="1"/>
    <col min="13232" max="13232" width="12.28515625" style="10" customWidth="1"/>
    <col min="13233" max="13233" width="0.7109375" style="10" customWidth="1"/>
    <col min="13234" max="13234" width="12.28515625" style="10" customWidth="1"/>
    <col min="13235" max="13235" width="0.7109375" style="10" customWidth="1"/>
    <col min="13236" max="13236" width="13.140625" style="10" customWidth="1"/>
    <col min="13237" max="13476" width="9" style="10"/>
    <col min="13477" max="13482" width="1.7109375" style="10" customWidth="1"/>
    <col min="13483" max="13483" width="31.85546875" style="10" customWidth="1"/>
    <col min="13484" max="13484" width="8.28515625" style="10" customWidth="1"/>
    <col min="13485" max="13485" width="0.7109375" style="10" customWidth="1"/>
    <col min="13486" max="13486" width="12.28515625" style="10" customWidth="1"/>
    <col min="13487" max="13487" width="0.7109375" style="10" customWidth="1"/>
    <col min="13488" max="13488" width="12.28515625" style="10" customWidth="1"/>
    <col min="13489" max="13489" width="0.7109375" style="10" customWidth="1"/>
    <col min="13490" max="13490" width="12.28515625" style="10" customWidth="1"/>
    <col min="13491" max="13491" width="0.7109375" style="10" customWidth="1"/>
    <col min="13492" max="13492" width="13.140625" style="10" customWidth="1"/>
    <col min="13493" max="13732" width="9" style="10"/>
    <col min="13733" max="13738" width="1.7109375" style="10" customWidth="1"/>
    <col min="13739" max="13739" width="31.85546875" style="10" customWidth="1"/>
    <col min="13740" max="13740" width="8.28515625" style="10" customWidth="1"/>
    <col min="13741" max="13741" width="0.7109375" style="10" customWidth="1"/>
    <col min="13742" max="13742" width="12.28515625" style="10" customWidth="1"/>
    <col min="13743" max="13743" width="0.7109375" style="10" customWidth="1"/>
    <col min="13744" max="13744" width="12.28515625" style="10" customWidth="1"/>
    <col min="13745" max="13745" width="0.7109375" style="10" customWidth="1"/>
    <col min="13746" max="13746" width="12.28515625" style="10" customWidth="1"/>
    <col min="13747" max="13747" width="0.7109375" style="10" customWidth="1"/>
    <col min="13748" max="13748" width="13.140625" style="10" customWidth="1"/>
    <col min="13749" max="13988" width="9" style="10"/>
    <col min="13989" max="13994" width="1.7109375" style="10" customWidth="1"/>
    <col min="13995" max="13995" width="31.85546875" style="10" customWidth="1"/>
    <col min="13996" max="13996" width="8.28515625" style="10" customWidth="1"/>
    <col min="13997" max="13997" width="0.7109375" style="10" customWidth="1"/>
    <col min="13998" max="13998" width="12.28515625" style="10" customWidth="1"/>
    <col min="13999" max="13999" width="0.7109375" style="10" customWidth="1"/>
    <col min="14000" max="14000" width="12.28515625" style="10" customWidth="1"/>
    <col min="14001" max="14001" width="0.7109375" style="10" customWidth="1"/>
    <col min="14002" max="14002" width="12.28515625" style="10" customWidth="1"/>
    <col min="14003" max="14003" width="0.7109375" style="10" customWidth="1"/>
    <col min="14004" max="14004" width="13.140625" style="10" customWidth="1"/>
    <col min="14005" max="14244" width="9" style="10"/>
    <col min="14245" max="14250" width="1.7109375" style="10" customWidth="1"/>
    <col min="14251" max="14251" width="31.85546875" style="10" customWidth="1"/>
    <col min="14252" max="14252" width="8.28515625" style="10" customWidth="1"/>
    <col min="14253" max="14253" width="0.7109375" style="10" customWidth="1"/>
    <col min="14254" max="14254" width="12.28515625" style="10" customWidth="1"/>
    <col min="14255" max="14255" width="0.7109375" style="10" customWidth="1"/>
    <col min="14256" max="14256" width="12.28515625" style="10" customWidth="1"/>
    <col min="14257" max="14257" width="0.7109375" style="10" customWidth="1"/>
    <col min="14258" max="14258" width="12.28515625" style="10" customWidth="1"/>
    <col min="14259" max="14259" width="0.7109375" style="10" customWidth="1"/>
    <col min="14260" max="14260" width="13.140625" style="10" customWidth="1"/>
    <col min="14261" max="14500" width="9" style="10"/>
    <col min="14501" max="14506" width="1.7109375" style="10" customWidth="1"/>
    <col min="14507" max="14507" width="31.85546875" style="10" customWidth="1"/>
    <col min="14508" max="14508" width="8.28515625" style="10" customWidth="1"/>
    <col min="14509" max="14509" width="0.7109375" style="10" customWidth="1"/>
    <col min="14510" max="14510" width="12.28515625" style="10" customWidth="1"/>
    <col min="14511" max="14511" width="0.7109375" style="10" customWidth="1"/>
    <col min="14512" max="14512" width="12.28515625" style="10" customWidth="1"/>
    <col min="14513" max="14513" width="0.7109375" style="10" customWidth="1"/>
    <col min="14514" max="14514" width="12.28515625" style="10" customWidth="1"/>
    <col min="14515" max="14515" width="0.7109375" style="10" customWidth="1"/>
    <col min="14516" max="14516" width="13.140625" style="10" customWidth="1"/>
    <col min="14517" max="14756" width="9" style="10"/>
    <col min="14757" max="14762" width="1.7109375" style="10" customWidth="1"/>
    <col min="14763" max="14763" width="31.85546875" style="10" customWidth="1"/>
    <col min="14764" max="14764" width="8.28515625" style="10" customWidth="1"/>
    <col min="14765" max="14765" width="0.7109375" style="10" customWidth="1"/>
    <col min="14766" max="14766" width="12.28515625" style="10" customWidth="1"/>
    <col min="14767" max="14767" width="0.7109375" style="10" customWidth="1"/>
    <col min="14768" max="14768" width="12.28515625" style="10" customWidth="1"/>
    <col min="14769" max="14769" width="0.7109375" style="10" customWidth="1"/>
    <col min="14770" max="14770" width="12.28515625" style="10" customWidth="1"/>
    <col min="14771" max="14771" width="0.7109375" style="10" customWidth="1"/>
    <col min="14772" max="14772" width="13.140625" style="10" customWidth="1"/>
    <col min="14773" max="15012" width="9" style="10"/>
    <col min="15013" max="15018" width="1.7109375" style="10" customWidth="1"/>
    <col min="15019" max="15019" width="31.85546875" style="10" customWidth="1"/>
    <col min="15020" max="15020" width="8.28515625" style="10" customWidth="1"/>
    <col min="15021" max="15021" width="0.7109375" style="10" customWidth="1"/>
    <col min="15022" max="15022" width="12.28515625" style="10" customWidth="1"/>
    <col min="15023" max="15023" width="0.7109375" style="10" customWidth="1"/>
    <col min="15024" max="15024" width="12.28515625" style="10" customWidth="1"/>
    <col min="15025" max="15025" width="0.7109375" style="10" customWidth="1"/>
    <col min="15026" max="15026" width="12.28515625" style="10" customWidth="1"/>
    <col min="15027" max="15027" width="0.7109375" style="10" customWidth="1"/>
    <col min="15028" max="15028" width="13.140625" style="10" customWidth="1"/>
    <col min="15029" max="15268" width="9" style="10"/>
    <col min="15269" max="15274" width="1.7109375" style="10" customWidth="1"/>
    <col min="15275" max="15275" width="31.85546875" style="10" customWidth="1"/>
    <col min="15276" max="15276" width="8.28515625" style="10" customWidth="1"/>
    <col min="15277" max="15277" width="0.7109375" style="10" customWidth="1"/>
    <col min="15278" max="15278" width="12.28515625" style="10" customWidth="1"/>
    <col min="15279" max="15279" width="0.7109375" style="10" customWidth="1"/>
    <col min="15280" max="15280" width="12.28515625" style="10" customWidth="1"/>
    <col min="15281" max="15281" width="0.7109375" style="10" customWidth="1"/>
    <col min="15282" max="15282" width="12.28515625" style="10" customWidth="1"/>
    <col min="15283" max="15283" width="0.7109375" style="10" customWidth="1"/>
    <col min="15284" max="15284" width="13.140625" style="10" customWidth="1"/>
    <col min="15285" max="15524" width="9" style="10"/>
    <col min="15525" max="15530" width="1.7109375" style="10" customWidth="1"/>
    <col min="15531" max="15531" width="31.85546875" style="10" customWidth="1"/>
    <col min="15532" max="15532" width="8.28515625" style="10" customWidth="1"/>
    <col min="15533" max="15533" width="0.7109375" style="10" customWidth="1"/>
    <col min="15534" max="15534" width="12.28515625" style="10" customWidth="1"/>
    <col min="15535" max="15535" width="0.7109375" style="10" customWidth="1"/>
    <col min="15536" max="15536" width="12.28515625" style="10" customWidth="1"/>
    <col min="15537" max="15537" width="0.7109375" style="10" customWidth="1"/>
    <col min="15538" max="15538" width="12.28515625" style="10" customWidth="1"/>
    <col min="15539" max="15539" width="0.7109375" style="10" customWidth="1"/>
    <col min="15540" max="15540" width="13.140625" style="10" customWidth="1"/>
    <col min="15541" max="15780" width="9" style="10"/>
    <col min="15781" max="15786" width="1.7109375" style="10" customWidth="1"/>
    <col min="15787" max="15787" width="31.85546875" style="10" customWidth="1"/>
    <col min="15788" max="15788" width="8.28515625" style="10" customWidth="1"/>
    <col min="15789" max="15789" width="0.7109375" style="10" customWidth="1"/>
    <col min="15790" max="15790" width="12.28515625" style="10" customWidth="1"/>
    <col min="15791" max="15791" width="0.7109375" style="10" customWidth="1"/>
    <col min="15792" max="15792" width="12.28515625" style="10" customWidth="1"/>
    <col min="15793" max="15793" width="0.7109375" style="10" customWidth="1"/>
    <col min="15794" max="15794" width="12.28515625" style="10" customWidth="1"/>
    <col min="15795" max="15795" width="0.7109375" style="10" customWidth="1"/>
    <col min="15796" max="15796" width="13.140625" style="10" customWidth="1"/>
    <col min="15797" max="16036" width="9" style="10"/>
    <col min="16037" max="16042" width="1.7109375" style="10" customWidth="1"/>
    <col min="16043" max="16043" width="31.85546875" style="10" customWidth="1"/>
    <col min="16044" max="16044" width="8.28515625" style="10" customWidth="1"/>
    <col min="16045" max="16045" width="0.7109375" style="10" customWidth="1"/>
    <col min="16046" max="16046" width="12.28515625" style="10" customWidth="1"/>
    <col min="16047" max="16047" width="0.7109375" style="10" customWidth="1"/>
    <col min="16048" max="16048" width="12.28515625" style="10" customWidth="1"/>
    <col min="16049" max="16049" width="0.7109375" style="10" customWidth="1"/>
    <col min="16050" max="16050" width="12.28515625" style="10" customWidth="1"/>
    <col min="16051" max="16051" width="0.7109375" style="10" customWidth="1"/>
    <col min="16052" max="16052" width="13.140625" style="10" customWidth="1"/>
    <col min="16053" max="16292" width="9" style="10"/>
    <col min="16293" max="16299" width="9.140625" style="10" customWidth="1"/>
    <col min="16300" max="16314" width="9.140625" style="10"/>
    <col min="16315" max="16384" width="9.140625" style="10" customWidth="1"/>
  </cols>
  <sheetData>
    <row r="1" spans="1:21" s="148" customFormat="1" ht="18.600000000000001" customHeight="1">
      <c r="A1" s="31" t="str">
        <f>'TH 2-4'!A1</f>
        <v>บริษัท โปรเอ็น คอร์ป จำกัด (มหาชน)</v>
      </c>
      <c r="B1" s="153"/>
      <c r="C1" s="153"/>
      <c r="D1" s="153"/>
      <c r="E1" s="153"/>
      <c r="F1" s="153"/>
      <c r="G1" s="153"/>
      <c r="H1" s="125"/>
      <c r="I1" s="125"/>
      <c r="J1" s="125"/>
      <c r="K1" s="125"/>
      <c r="L1" s="265"/>
      <c r="M1" s="125"/>
      <c r="N1" s="154"/>
      <c r="O1" s="155"/>
      <c r="P1" s="285"/>
      <c r="R1" s="334"/>
      <c r="S1" s="334"/>
    </row>
    <row r="2" spans="1:21" s="148" customFormat="1" ht="19.899999999999999" customHeight="1">
      <c r="A2" s="153" t="s">
        <v>85</v>
      </c>
      <c r="B2" s="153"/>
      <c r="C2" s="153"/>
      <c r="D2" s="153"/>
      <c r="E2" s="153"/>
      <c r="F2" s="153"/>
      <c r="G2" s="153"/>
      <c r="H2" s="125"/>
      <c r="I2" s="125"/>
      <c r="J2" s="125"/>
      <c r="K2" s="125"/>
      <c r="L2" s="265"/>
      <c r="M2" s="125"/>
      <c r="N2" s="154"/>
      <c r="O2" s="155"/>
      <c r="P2" s="285"/>
      <c r="R2" s="334"/>
      <c r="S2" s="334"/>
    </row>
    <row r="3" spans="1:21" s="148" customFormat="1" ht="19.899999999999999" customHeight="1">
      <c r="A3" s="156" t="s">
        <v>86</v>
      </c>
      <c r="B3" s="157"/>
      <c r="C3" s="157"/>
      <c r="D3" s="157"/>
      <c r="E3" s="157"/>
      <c r="F3" s="157"/>
      <c r="G3" s="157"/>
      <c r="H3" s="123"/>
      <c r="I3" s="123"/>
      <c r="J3" s="123"/>
      <c r="K3" s="123"/>
      <c r="L3" s="266"/>
      <c r="M3" s="123"/>
      <c r="N3" s="124"/>
      <c r="O3" s="158"/>
      <c r="P3" s="270"/>
      <c r="R3" s="334"/>
      <c r="S3" s="334"/>
    </row>
    <row r="4" spans="1:21" ht="18.600000000000001" customHeight="1">
      <c r="A4" s="15"/>
      <c r="B4" s="6"/>
      <c r="C4" s="6"/>
      <c r="D4" s="6"/>
      <c r="E4" s="6"/>
      <c r="F4" s="6"/>
      <c r="G4" s="6"/>
      <c r="H4" s="7"/>
      <c r="I4" s="7"/>
      <c r="J4" s="7"/>
      <c r="K4" s="7"/>
      <c r="L4" s="267"/>
      <c r="M4" s="7"/>
      <c r="N4" s="8"/>
      <c r="O4" s="9"/>
      <c r="P4" s="286"/>
    </row>
    <row r="5" spans="1:21" ht="18.600000000000001" customHeight="1">
      <c r="A5" s="16"/>
      <c r="B5" s="16"/>
      <c r="C5" s="16"/>
      <c r="D5" s="16"/>
      <c r="E5" s="16"/>
      <c r="F5" s="16"/>
      <c r="G5" s="16"/>
      <c r="H5" s="17"/>
      <c r="I5" s="17"/>
      <c r="J5" s="345" t="s">
        <v>3</v>
      </c>
      <c r="K5" s="345"/>
      <c r="L5" s="345"/>
      <c r="M5" s="18"/>
      <c r="N5" s="345" t="s">
        <v>4</v>
      </c>
      <c r="O5" s="345"/>
      <c r="P5" s="345"/>
    </row>
    <row r="6" spans="1:21" ht="18.600000000000001" customHeight="1">
      <c r="A6" s="16"/>
      <c r="B6" s="16"/>
      <c r="C6" s="16"/>
      <c r="D6" s="16"/>
      <c r="E6" s="16"/>
      <c r="F6" s="16"/>
      <c r="G6" s="16"/>
      <c r="H6" s="17"/>
      <c r="I6" s="17"/>
      <c r="J6" s="19" t="s">
        <v>7</v>
      </c>
      <c r="K6" s="18"/>
      <c r="L6" s="268" t="s">
        <v>7</v>
      </c>
      <c r="M6" s="18"/>
      <c r="N6" s="19" t="s">
        <v>7</v>
      </c>
      <c r="O6" s="18"/>
      <c r="P6" s="268" t="s">
        <v>7</v>
      </c>
    </row>
    <row r="7" spans="1:21" s="148" customFormat="1" ht="18.600000000000001" customHeight="1">
      <c r="A7" s="153"/>
      <c r="B7" s="153"/>
      <c r="C7" s="153"/>
      <c r="D7" s="153"/>
      <c r="E7" s="153"/>
      <c r="F7" s="153"/>
      <c r="G7" s="153"/>
      <c r="I7" s="125"/>
      <c r="J7" s="120" t="s">
        <v>9</v>
      </c>
      <c r="K7" s="122"/>
      <c r="L7" s="269" t="s">
        <v>10</v>
      </c>
      <c r="M7" s="119"/>
      <c r="N7" s="120" t="s">
        <v>9</v>
      </c>
      <c r="O7" s="122"/>
      <c r="P7" s="269" t="s">
        <v>10</v>
      </c>
      <c r="R7" s="335"/>
      <c r="S7" s="335"/>
      <c r="T7" s="10"/>
    </row>
    <row r="8" spans="1:21" s="148" customFormat="1" ht="18.600000000000001" customHeight="1">
      <c r="A8" s="153"/>
      <c r="B8" s="153"/>
      <c r="C8" s="153"/>
      <c r="D8" s="153"/>
      <c r="E8" s="153"/>
      <c r="F8" s="153"/>
      <c r="G8" s="153"/>
      <c r="H8" s="123" t="s">
        <v>11</v>
      </c>
      <c r="I8" s="125"/>
      <c r="J8" s="124" t="s">
        <v>12</v>
      </c>
      <c r="K8" s="125"/>
      <c r="L8" s="270" t="s">
        <v>12</v>
      </c>
      <c r="M8" s="154"/>
      <c r="N8" s="124" t="s">
        <v>12</v>
      </c>
      <c r="O8" s="154"/>
      <c r="P8" s="270" t="s">
        <v>12</v>
      </c>
      <c r="R8" s="335"/>
      <c r="S8" s="335"/>
      <c r="T8" s="10"/>
    </row>
    <row r="9" spans="1:21" ht="15" customHeight="1">
      <c r="A9" s="6" t="s">
        <v>87</v>
      </c>
      <c r="B9" s="6"/>
      <c r="C9" s="6"/>
      <c r="D9" s="6"/>
      <c r="E9" s="6"/>
      <c r="F9" s="6"/>
      <c r="G9" s="6"/>
      <c r="H9" s="7"/>
      <c r="I9" s="7"/>
      <c r="J9" s="219"/>
      <c r="K9" s="7"/>
      <c r="L9" s="267"/>
      <c r="M9" s="7"/>
      <c r="N9" s="232"/>
      <c r="O9" s="20"/>
      <c r="P9" s="286"/>
    </row>
    <row r="10" spans="1:21" ht="3" customHeight="1">
      <c r="J10" s="220"/>
      <c r="L10" s="271"/>
      <c r="N10" s="220"/>
      <c r="O10" s="160"/>
      <c r="P10" s="271"/>
    </row>
    <row r="11" spans="1:21" ht="16.899999999999999" customHeight="1">
      <c r="A11" s="10" t="s">
        <v>88</v>
      </c>
      <c r="J11" s="221">
        <v>77807232</v>
      </c>
      <c r="L11" s="272">
        <v>212462222</v>
      </c>
      <c r="N11" s="221">
        <v>21022750</v>
      </c>
      <c r="O11" s="21"/>
      <c r="P11" s="272">
        <v>212462222</v>
      </c>
      <c r="T11" s="336"/>
      <c r="U11" s="336"/>
    </row>
    <row r="12" spans="1:21" ht="16.899999999999999" customHeight="1">
      <c r="A12" s="10" t="s">
        <v>89</v>
      </c>
      <c r="J12" s="221">
        <v>76260544</v>
      </c>
      <c r="L12" s="272">
        <v>67959391</v>
      </c>
      <c r="N12" s="221">
        <v>71995176</v>
      </c>
      <c r="O12" s="21"/>
      <c r="P12" s="272">
        <v>66921812</v>
      </c>
      <c r="T12" s="336"/>
      <c r="U12" s="336"/>
    </row>
    <row r="13" spans="1:21" ht="16.899999999999999" customHeight="1">
      <c r="A13" s="10" t="s">
        <v>90</v>
      </c>
      <c r="J13" s="222">
        <v>47271511</v>
      </c>
      <c r="L13" s="273">
        <v>227896274</v>
      </c>
      <c r="N13" s="222">
        <v>43393735</v>
      </c>
      <c r="O13" s="21"/>
      <c r="P13" s="273">
        <v>213425132</v>
      </c>
      <c r="T13" s="336"/>
      <c r="U13" s="336"/>
    </row>
    <row r="14" spans="1:21" ht="3" customHeight="1">
      <c r="J14" s="220"/>
      <c r="L14" s="271"/>
      <c r="N14" s="220"/>
      <c r="O14" s="160"/>
      <c r="P14" s="271"/>
      <c r="T14" s="336"/>
      <c r="U14" s="336"/>
    </row>
    <row r="15" spans="1:21" ht="18.600000000000001" customHeight="1">
      <c r="A15" s="6" t="s">
        <v>91</v>
      </c>
      <c r="B15" s="6"/>
      <c r="C15" s="6"/>
      <c r="D15" s="6"/>
      <c r="E15" s="6"/>
      <c r="F15" s="6"/>
      <c r="G15" s="6"/>
      <c r="H15" s="7"/>
      <c r="I15" s="7"/>
      <c r="J15" s="223">
        <f>SUM(J11:J14)</f>
        <v>201339287</v>
      </c>
      <c r="K15" s="7"/>
      <c r="L15" s="274">
        <f>SUM(L11:L14)</f>
        <v>508317887</v>
      </c>
      <c r="M15" s="7"/>
      <c r="N15" s="223">
        <f>SUM(N11:N14)</f>
        <v>136411661</v>
      </c>
      <c r="O15" s="24"/>
      <c r="P15" s="274">
        <f>SUM(P11:P14)</f>
        <v>492809166</v>
      </c>
      <c r="T15" s="336"/>
      <c r="U15" s="336"/>
    </row>
    <row r="16" spans="1:21" ht="3" customHeight="1">
      <c r="J16" s="220"/>
      <c r="L16" s="271"/>
      <c r="N16" s="220"/>
      <c r="O16" s="160"/>
      <c r="P16" s="271"/>
      <c r="T16" s="336"/>
      <c r="U16" s="336"/>
    </row>
    <row r="17" spans="1:21" ht="18.600000000000001" customHeight="1">
      <c r="A17" s="6" t="s">
        <v>92</v>
      </c>
      <c r="B17" s="6"/>
      <c r="C17" s="6"/>
      <c r="D17" s="6"/>
      <c r="E17" s="6"/>
      <c r="F17" s="6"/>
      <c r="G17" s="6"/>
      <c r="H17" s="7"/>
      <c r="I17" s="7"/>
      <c r="J17" s="224"/>
      <c r="K17" s="7"/>
      <c r="L17" s="275"/>
      <c r="M17" s="7"/>
      <c r="N17" s="224"/>
      <c r="O17" s="24"/>
      <c r="R17" s="334"/>
      <c r="S17" s="334"/>
      <c r="T17" s="336"/>
      <c r="U17" s="336"/>
    </row>
    <row r="18" spans="1:21" ht="3" customHeight="1">
      <c r="J18" s="220"/>
      <c r="L18" s="271"/>
      <c r="N18" s="220"/>
      <c r="O18" s="160"/>
      <c r="P18" s="271"/>
      <c r="R18" s="334"/>
      <c r="S18" s="334"/>
      <c r="T18" s="336"/>
      <c r="U18" s="336"/>
    </row>
    <row r="19" spans="1:21" ht="18.600000000000001" customHeight="1">
      <c r="A19" s="10" t="s">
        <v>93</v>
      </c>
      <c r="J19" s="221">
        <v>-69517035</v>
      </c>
      <c r="L19" s="272">
        <v>-200319715</v>
      </c>
      <c r="N19" s="221">
        <v>-17435097</v>
      </c>
      <c r="O19" s="21"/>
      <c r="P19" s="272">
        <v>-200319715</v>
      </c>
      <c r="T19" s="336"/>
      <c r="U19" s="336"/>
    </row>
    <row r="20" spans="1:21" ht="18.600000000000001" customHeight="1">
      <c r="A20" s="10" t="s">
        <v>94</v>
      </c>
      <c r="J20" s="221">
        <v>-54157471</v>
      </c>
      <c r="L20" s="272">
        <v>-51952159</v>
      </c>
      <c r="N20" s="221">
        <v>-51955671</v>
      </c>
      <c r="O20" s="21"/>
      <c r="P20" s="272">
        <v>-51855162</v>
      </c>
      <c r="T20" s="336"/>
      <c r="U20" s="336"/>
    </row>
    <row r="21" spans="1:21" ht="18.600000000000001" customHeight="1">
      <c r="A21" s="10" t="s">
        <v>95</v>
      </c>
      <c r="J21" s="222">
        <v>-45510220</v>
      </c>
      <c r="L21" s="273">
        <v>-205743345</v>
      </c>
      <c r="N21" s="222">
        <v>-41666550</v>
      </c>
      <c r="O21" s="21"/>
      <c r="P21" s="273">
        <v>-194151397</v>
      </c>
      <c r="T21" s="336"/>
      <c r="U21" s="336"/>
    </row>
    <row r="22" spans="1:21" ht="3" customHeight="1">
      <c r="J22" s="220"/>
      <c r="L22" s="271"/>
      <c r="N22" s="220"/>
      <c r="O22" s="160"/>
      <c r="P22" s="271"/>
      <c r="T22" s="336"/>
      <c r="U22" s="336"/>
    </row>
    <row r="23" spans="1:21" ht="18.600000000000001" customHeight="1">
      <c r="A23" s="6" t="s">
        <v>96</v>
      </c>
      <c r="B23" s="6"/>
      <c r="C23" s="6"/>
      <c r="D23" s="6"/>
      <c r="E23" s="6"/>
      <c r="F23" s="6"/>
      <c r="G23" s="6"/>
      <c r="H23" s="7"/>
      <c r="I23" s="7"/>
      <c r="J23" s="223">
        <f>SUM(J19:J22)</f>
        <v>-169184726</v>
      </c>
      <c r="K23" s="7"/>
      <c r="L23" s="274">
        <f>SUM(L19:L22)</f>
        <v>-458015219</v>
      </c>
      <c r="M23" s="7"/>
      <c r="N23" s="223">
        <f>SUM(N19:N22)</f>
        <v>-111057318</v>
      </c>
      <c r="O23" s="24"/>
      <c r="P23" s="274">
        <f>SUM(P19:P22)</f>
        <v>-446326274</v>
      </c>
      <c r="T23" s="336"/>
      <c r="U23" s="336"/>
    </row>
    <row r="24" spans="1:21" ht="3" customHeight="1">
      <c r="J24" s="220"/>
      <c r="L24" s="271"/>
      <c r="N24" s="220"/>
      <c r="O24" s="160"/>
      <c r="P24" s="271"/>
      <c r="T24" s="336"/>
      <c r="U24" s="336"/>
    </row>
    <row r="25" spans="1:21" ht="18.600000000000001" customHeight="1">
      <c r="A25" s="6" t="s">
        <v>97</v>
      </c>
      <c r="B25" s="6"/>
      <c r="C25" s="6"/>
      <c r="D25" s="6"/>
      <c r="E25" s="6"/>
      <c r="F25" s="6"/>
      <c r="G25" s="6"/>
      <c r="H25" s="7"/>
      <c r="I25" s="7"/>
      <c r="J25" s="224">
        <f>SUM(J15+J23)</f>
        <v>32154561</v>
      </c>
      <c r="K25" s="7"/>
      <c r="L25" s="275">
        <f>SUM(L15+L23)</f>
        <v>50302668</v>
      </c>
      <c r="M25" s="7"/>
      <c r="N25" s="224">
        <f>SUM(N15+N23)</f>
        <v>25354343</v>
      </c>
      <c r="O25" s="24"/>
      <c r="P25" s="275">
        <f>SUM(P15+P23)</f>
        <v>46482892</v>
      </c>
      <c r="T25" s="336"/>
      <c r="U25" s="336"/>
    </row>
    <row r="26" spans="1:21" ht="18.600000000000001" customHeight="1">
      <c r="A26" s="10" t="s">
        <v>98</v>
      </c>
      <c r="B26" s="6"/>
      <c r="J26" s="224">
        <v>219101</v>
      </c>
      <c r="L26" s="275">
        <v>275886</v>
      </c>
      <c r="N26" s="224">
        <v>2925908</v>
      </c>
      <c r="O26" s="21"/>
      <c r="P26" s="275">
        <v>2772557</v>
      </c>
      <c r="T26" s="336"/>
      <c r="U26" s="336"/>
    </row>
    <row r="27" spans="1:21" ht="18.600000000000001" customHeight="1">
      <c r="A27" s="27" t="s">
        <v>99</v>
      </c>
      <c r="J27" s="224">
        <v>-6685442</v>
      </c>
      <c r="L27" s="275">
        <v>-5373514</v>
      </c>
      <c r="N27" s="224">
        <v>-6582536</v>
      </c>
      <c r="O27" s="21"/>
      <c r="P27" s="275">
        <v>-5170811</v>
      </c>
      <c r="T27" s="336"/>
      <c r="U27" s="336"/>
    </row>
    <row r="28" spans="1:21" ht="18.600000000000001" customHeight="1">
      <c r="A28" s="27" t="s">
        <v>100</v>
      </c>
      <c r="J28" s="224">
        <v>-19462228</v>
      </c>
      <c r="L28" s="275">
        <v>-23469170</v>
      </c>
      <c r="N28" s="224">
        <v>-20786567</v>
      </c>
      <c r="O28" s="21"/>
      <c r="P28" s="275">
        <v>-18649648</v>
      </c>
      <c r="T28" s="336"/>
      <c r="U28" s="336"/>
    </row>
    <row r="29" spans="1:21" ht="18.600000000000001" customHeight="1">
      <c r="A29" s="10" t="s">
        <v>101</v>
      </c>
      <c r="B29" s="6"/>
      <c r="C29" s="6"/>
      <c r="J29" s="223">
        <v>-8088338</v>
      </c>
      <c r="L29" s="274">
        <v>-2787700</v>
      </c>
      <c r="N29" s="223">
        <v>-8003101</v>
      </c>
      <c r="O29" s="21"/>
      <c r="P29" s="274">
        <v>-2709493</v>
      </c>
      <c r="T29" s="336"/>
      <c r="U29" s="336"/>
    </row>
    <row r="30" spans="1:21" ht="3" customHeight="1">
      <c r="J30" s="225"/>
      <c r="L30" s="276"/>
      <c r="M30" s="28"/>
      <c r="N30" s="225"/>
      <c r="O30" s="22"/>
      <c r="P30" s="276"/>
      <c r="T30" s="336"/>
      <c r="U30" s="336"/>
    </row>
    <row r="31" spans="1:21" ht="18.600000000000001" customHeight="1">
      <c r="A31" s="6" t="s">
        <v>102</v>
      </c>
      <c r="J31" s="224">
        <f>SUM(J25:J30)</f>
        <v>-1862346</v>
      </c>
      <c r="L31" s="275">
        <f>SUM(L25:L30)</f>
        <v>18948170</v>
      </c>
      <c r="N31" s="224">
        <f>SUM(N25:N30)</f>
        <v>-7091953</v>
      </c>
      <c r="O31" s="24"/>
      <c r="P31" s="275">
        <f>SUM(P25:P30)</f>
        <v>22725497</v>
      </c>
      <c r="T31" s="336"/>
      <c r="U31" s="336"/>
    </row>
    <row r="32" spans="1:21" ht="18.600000000000001" customHeight="1">
      <c r="A32" s="10" t="s">
        <v>103</v>
      </c>
      <c r="G32" s="27"/>
      <c r="H32" s="21">
        <v>16</v>
      </c>
      <c r="J32" s="223">
        <v>127768</v>
      </c>
      <c r="L32" s="274">
        <v>-4404888</v>
      </c>
      <c r="N32" s="223">
        <v>1194286</v>
      </c>
      <c r="O32" s="21"/>
      <c r="P32" s="274">
        <v>-4298738</v>
      </c>
      <c r="T32" s="336"/>
      <c r="U32" s="336"/>
    </row>
    <row r="33" spans="1:21" ht="3" customHeight="1">
      <c r="B33" s="6"/>
      <c r="J33" s="224"/>
      <c r="L33" s="275"/>
      <c r="N33" s="224"/>
      <c r="O33" s="24"/>
      <c r="T33" s="336"/>
      <c r="U33" s="336"/>
    </row>
    <row r="34" spans="1:21" ht="18.600000000000001" customHeight="1">
      <c r="A34" s="6" t="s">
        <v>104</v>
      </c>
      <c r="B34" s="6"/>
      <c r="J34" s="224">
        <f>SUM(J31:J33)</f>
        <v>-1734578</v>
      </c>
      <c r="L34" s="275">
        <f>SUM(L31:L33)</f>
        <v>14543282</v>
      </c>
      <c r="N34" s="224">
        <f>SUM(N31:N33)</f>
        <v>-5897667</v>
      </c>
      <c r="O34" s="24"/>
      <c r="P34" s="275">
        <f>SUM(P31:P33)</f>
        <v>18426759</v>
      </c>
      <c r="T34" s="336"/>
      <c r="U34" s="336"/>
    </row>
    <row r="35" spans="1:21" ht="3" customHeight="1">
      <c r="B35" s="6"/>
      <c r="J35" s="224"/>
      <c r="L35" s="275"/>
      <c r="N35" s="224"/>
      <c r="O35" s="24"/>
      <c r="T35" s="336"/>
      <c r="U35" s="336"/>
    </row>
    <row r="36" spans="1:21" ht="18.600000000000001" customHeight="1">
      <c r="A36" s="6" t="s">
        <v>105</v>
      </c>
      <c r="B36" s="6"/>
      <c r="J36" s="226"/>
      <c r="K36" s="161"/>
      <c r="L36" s="277"/>
      <c r="M36" s="161"/>
      <c r="N36" s="226"/>
      <c r="O36" s="162"/>
      <c r="P36" s="277"/>
      <c r="T36" s="336"/>
      <c r="U36" s="336"/>
    </row>
    <row r="37" spans="1:21" ht="18.600000000000001" customHeight="1">
      <c r="A37" s="10" t="s">
        <v>106</v>
      </c>
      <c r="B37" s="6"/>
      <c r="J37" s="224"/>
      <c r="L37" s="275"/>
      <c r="N37" s="224"/>
      <c r="O37" s="24"/>
      <c r="T37" s="336"/>
      <c r="U37" s="336"/>
    </row>
    <row r="38" spans="1:21" ht="18.600000000000001" customHeight="1">
      <c r="A38" s="6"/>
      <c r="B38" s="10" t="s">
        <v>107</v>
      </c>
      <c r="J38" s="224"/>
      <c r="L38" s="275"/>
      <c r="N38" s="224"/>
      <c r="O38" s="24"/>
      <c r="T38" s="336"/>
      <c r="U38" s="336"/>
    </row>
    <row r="39" spans="1:21" ht="18.600000000000001" customHeight="1">
      <c r="A39" s="6"/>
      <c r="B39" s="6"/>
      <c r="C39" s="10" t="s">
        <v>108</v>
      </c>
      <c r="J39" s="224"/>
      <c r="L39" s="275"/>
      <c r="N39" s="224"/>
      <c r="O39" s="24"/>
      <c r="T39" s="336"/>
      <c r="U39" s="336"/>
    </row>
    <row r="40" spans="1:21" ht="18.600000000000001" customHeight="1">
      <c r="A40" s="6"/>
      <c r="B40" s="6"/>
      <c r="D40" s="10" t="s">
        <v>109</v>
      </c>
      <c r="J40" s="224">
        <v>0</v>
      </c>
      <c r="L40" s="275">
        <v>1220690</v>
      </c>
      <c r="N40" s="224">
        <v>0</v>
      </c>
      <c r="O40" s="24"/>
      <c r="P40" s="275">
        <v>742910</v>
      </c>
      <c r="T40" s="336"/>
      <c r="U40" s="336"/>
    </row>
    <row r="41" spans="1:21" ht="18.600000000000001" customHeight="1">
      <c r="A41" s="6"/>
      <c r="B41" s="6"/>
      <c r="C41" s="10" t="s">
        <v>110</v>
      </c>
      <c r="J41" s="224"/>
      <c r="L41" s="275"/>
      <c r="N41" s="224"/>
      <c r="O41" s="24"/>
      <c r="T41" s="336"/>
      <c r="U41" s="336"/>
    </row>
    <row r="42" spans="1:21" ht="18.600000000000001" customHeight="1">
      <c r="A42" s="6"/>
      <c r="B42" s="6"/>
      <c r="D42" s="10" t="s">
        <v>111</v>
      </c>
      <c r="J42" s="223">
        <v>0</v>
      </c>
      <c r="K42" s="161"/>
      <c r="L42" s="274">
        <v>-148582</v>
      </c>
      <c r="M42" s="161"/>
      <c r="N42" s="223">
        <v>0</v>
      </c>
      <c r="O42" s="162"/>
      <c r="P42" s="274">
        <v>-148582</v>
      </c>
      <c r="T42" s="336"/>
      <c r="U42" s="336"/>
    </row>
    <row r="43" spans="1:21" ht="3" customHeight="1">
      <c r="B43" s="6"/>
      <c r="J43" s="226"/>
      <c r="K43" s="161"/>
      <c r="L43" s="277"/>
      <c r="M43" s="161"/>
      <c r="N43" s="226"/>
      <c r="O43" s="162"/>
      <c r="P43" s="277"/>
      <c r="T43" s="336"/>
      <c r="U43" s="336"/>
    </row>
    <row r="44" spans="1:21" ht="18.600000000000001" customHeight="1" thickBot="1">
      <c r="A44" s="6" t="s">
        <v>112</v>
      </c>
      <c r="J44" s="227">
        <f>SUM(J34:J42)</f>
        <v>-1734578</v>
      </c>
      <c r="L44" s="278">
        <f>SUM(L34:L42)</f>
        <v>15615390</v>
      </c>
      <c r="N44" s="227">
        <f>SUM(N34:N42)</f>
        <v>-5897667</v>
      </c>
      <c r="P44" s="278">
        <f>SUM(P34:P42)</f>
        <v>19021087</v>
      </c>
      <c r="T44" s="336"/>
      <c r="U44" s="336"/>
    </row>
    <row r="45" spans="1:21" ht="3" customHeight="1" thickTop="1">
      <c r="A45" s="27"/>
      <c r="J45" s="224"/>
      <c r="L45" s="275"/>
      <c r="N45" s="224"/>
      <c r="O45" s="24"/>
      <c r="T45" s="336"/>
      <c r="U45" s="336"/>
    </row>
    <row r="46" spans="1:21" s="148" customFormat="1" ht="18.600000000000001" customHeight="1">
      <c r="A46" s="163" t="s">
        <v>113</v>
      </c>
      <c r="H46" s="164"/>
      <c r="I46" s="164"/>
      <c r="J46" s="228"/>
      <c r="K46" s="164"/>
      <c r="L46" s="279"/>
      <c r="M46" s="164"/>
      <c r="N46" s="228"/>
      <c r="O46" s="165"/>
      <c r="P46" s="279"/>
      <c r="R46" s="335"/>
      <c r="S46" s="335"/>
      <c r="T46" s="336"/>
      <c r="U46" s="336"/>
    </row>
    <row r="47" spans="1:21" ht="18.600000000000001" customHeight="1">
      <c r="A47" s="27" t="s">
        <v>114</v>
      </c>
      <c r="J47" s="224">
        <f>J44-J48</f>
        <v>-1573926</v>
      </c>
      <c r="L47" s="275">
        <v>14541981</v>
      </c>
      <c r="N47" s="224">
        <f>N34</f>
        <v>-5897667</v>
      </c>
      <c r="O47" s="21"/>
      <c r="P47" s="275">
        <v>18426759</v>
      </c>
      <c r="T47" s="336"/>
      <c r="U47" s="336"/>
    </row>
    <row r="48" spans="1:21" ht="18.600000000000001" customHeight="1">
      <c r="A48" s="27" t="s">
        <v>115</v>
      </c>
      <c r="J48" s="223">
        <v>-160652</v>
      </c>
      <c r="L48" s="274">
        <v>1301</v>
      </c>
      <c r="N48" s="223">
        <v>0</v>
      </c>
      <c r="O48" s="21"/>
      <c r="P48" s="274">
        <v>0</v>
      </c>
      <c r="T48" s="336"/>
      <c r="U48" s="336"/>
    </row>
    <row r="49" spans="1:21" ht="3" customHeight="1">
      <c r="J49" s="220"/>
      <c r="L49" s="271"/>
      <c r="N49" s="220"/>
      <c r="O49" s="21"/>
      <c r="P49" s="271"/>
      <c r="T49" s="336"/>
      <c r="U49" s="336"/>
    </row>
    <row r="50" spans="1:21" ht="18.600000000000001" customHeight="1" thickBot="1">
      <c r="A50" s="27"/>
      <c r="J50" s="227">
        <f>SUM(J47:J49)</f>
        <v>-1734578</v>
      </c>
      <c r="L50" s="278">
        <f>SUM(L47:L49)</f>
        <v>14543282</v>
      </c>
      <c r="N50" s="227">
        <f>SUM(N47:N49)</f>
        <v>-5897667</v>
      </c>
      <c r="O50" s="21"/>
      <c r="P50" s="278">
        <f>SUM(P47:P49)</f>
        <v>18426759</v>
      </c>
      <c r="T50" s="336"/>
      <c r="U50" s="336"/>
    </row>
    <row r="51" spans="1:21" ht="3" customHeight="1" thickTop="1">
      <c r="A51" s="27"/>
      <c r="J51" s="224"/>
      <c r="L51" s="275"/>
      <c r="N51" s="224"/>
      <c r="O51" s="24"/>
      <c r="T51" s="336"/>
      <c r="U51" s="336"/>
    </row>
    <row r="52" spans="1:21" s="148" customFormat="1" ht="18.600000000000001" customHeight="1">
      <c r="A52" s="153" t="s">
        <v>116</v>
      </c>
      <c r="H52" s="164"/>
      <c r="I52" s="164"/>
      <c r="J52" s="229"/>
      <c r="K52" s="164"/>
      <c r="L52" s="280"/>
      <c r="M52" s="164"/>
      <c r="N52" s="229"/>
      <c r="O52" s="166"/>
      <c r="P52" s="280"/>
      <c r="R52" s="335"/>
      <c r="S52" s="335"/>
      <c r="T52" s="336"/>
      <c r="U52" s="336"/>
    </row>
    <row r="53" spans="1:21" ht="18.600000000000001" customHeight="1">
      <c r="A53" s="10" t="s">
        <v>114</v>
      </c>
      <c r="J53" s="225">
        <f>J47</f>
        <v>-1573926</v>
      </c>
      <c r="K53" s="26"/>
      <c r="L53" s="276">
        <v>15614089</v>
      </c>
      <c r="M53" s="26"/>
      <c r="N53" s="225">
        <f>N44</f>
        <v>-5897667</v>
      </c>
      <c r="O53" s="26"/>
      <c r="P53" s="276">
        <v>19021087</v>
      </c>
      <c r="T53" s="336"/>
      <c r="U53" s="336"/>
    </row>
    <row r="54" spans="1:21" ht="18.600000000000001" customHeight="1">
      <c r="A54" s="10" t="s">
        <v>115</v>
      </c>
      <c r="J54" s="230">
        <f>J48</f>
        <v>-160652</v>
      </c>
      <c r="L54" s="281">
        <v>1301</v>
      </c>
      <c r="N54" s="230">
        <v>0</v>
      </c>
      <c r="O54" s="28"/>
      <c r="P54" s="281">
        <v>0</v>
      </c>
      <c r="R54" s="334"/>
      <c r="S54" s="334"/>
      <c r="T54" s="336"/>
      <c r="U54" s="336"/>
    </row>
    <row r="55" spans="1:21" ht="3" customHeight="1">
      <c r="J55" s="220"/>
      <c r="L55" s="271"/>
      <c r="N55" s="220"/>
      <c r="O55" s="160"/>
      <c r="P55" s="271"/>
      <c r="T55" s="336"/>
      <c r="U55" s="336"/>
    </row>
    <row r="56" spans="1:21" ht="18.600000000000001" customHeight="1" thickBot="1">
      <c r="A56" s="27"/>
      <c r="J56" s="227">
        <f>SUM(J53:J55)</f>
        <v>-1734578</v>
      </c>
      <c r="L56" s="278">
        <f>SUM(L53:L55)</f>
        <v>15615390</v>
      </c>
      <c r="N56" s="227">
        <f>SUM(N53:N55)</f>
        <v>-5897667</v>
      </c>
      <c r="O56" s="24"/>
      <c r="P56" s="278">
        <f>SUM(P53:P55)</f>
        <v>19021087</v>
      </c>
      <c r="T56" s="336"/>
      <c r="U56" s="336"/>
    </row>
    <row r="57" spans="1:21" ht="3" customHeight="1" thickTop="1">
      <c r="J57" s="225"/>
      <c r="L57" s="276"/>
      <c r="M57" s="28"/>
      <c r="N57" s="225"/>
      <c r="O57" s="22"/>
      <c r="P57" s="276"/>
      <c r="T57" s="336"/>
    </row>
    <row r="58" spans="1:21" ht="18.600000000000001" customHeight="1">
      <c r="A58" s="6" t="s">
        <v>117</v>
      </c>
      <c r="J58" s="220"/>
      <c r="L58" s="271"/>
      <c r="N58" s="220"/>
      <c r="O58" s="160"/>
      <c r="P58" s="271"/>
      <c r="T58" s="336"/>
    </row>
    <row r="59" spans="1:21" ht="3" customHeight="1">
      <c r="J59" s="220"/>
      <c r="L59" s="271"/>
      <c r="N59" s="220"/>
      <c r="O59" s="160"/>
      <c r="P59" s="271"/>
      <c r="T59" s="336"/>
    </row>
    <row r="60" spans="1:21" ht="18.600000000000001" customHeight="1" thickBot="1">
      <c r="A60" s="10" t="s">
        <v>118</v>
      </c>
      <c r="J60" s="231">
        <f>J47/316862959</f>
        <v>-4.9672136022689863E-3</v>
      </c>
      <c r="K60" s="167"/>
      <c r="L60" s="282">
        <v>0.05</v>
      </c>
      <c r="M60" s="167"/>
      <c r="N60" s="231">
        <f>N47/316862959</f>
        <v>-1.8612674130837743E-2</v>
      </c>
      <c r="O60" s="160"/>
      <c r="P60" s="282">
        <v>0.06</v>
      </c>
      <c r="R60" s="334"/>
      <c r="S60" s="334"/>
      <c r="T60" s="336"/>
    </row>
    <row r="61" spans="1:21" ht="3" customHeight="1" thickTop="1">
      <c r="J61" s="220"/>
      <c r="L61" s="271"/>
      <c r="N61" s="220"/>
      <c r="O61" s="160"/>
      <c r="P61" s="271"/>
      <c r="T61" s="336"/>
    </row>
    <row r="62" spans="1:21" ht="18.600000000000001" customHeight="1" thickBot="1">
      <c r="A62" s="10" t="s">
        <v>119</v>
      </c>
      <c r="J62" s="231">
        <f>J47/327111483</f>
        <v>-4.8115889591072531E-3</v>
      </c>
      <c r="K62" s="167"/>
      <c r="L62" s="282">
        <v>0.05</v>
      </c>
      <c r="M62" s="167"/>
      <c r="N62" s="231">
        <f>N47/327111483</f>
        <v>-1.8029532151887191E-2</v>
      </c>
      <c r="O62" s="160"/>
      <c r="P62" s="282">
        <v>0.06</v>
      </c>
    </row>
    <row r="63" spans="1:21" ht="20.25" customHeight="1" thickTop="1">
      <c r="J63" s="159"/>
      <c r="K63" s="167"/>
      <c r="L63" s="271"/>
      <c r="M63" s="167"/>
      <c r="N63" s="159"/>
      <c r="O63" s="160"/>
      <c r="P63" s="271"/>
    </row>
    <row r="64" spans="1:21" ht="17.25" customHeight="1">
      <c r="A64" s="262" t="s">
        <v>38</v>
      </c>
      <c r="J64" s="159"/>
      <c r="K64" s="167"/>
      <c r="L64" s="271"/>
      <c r="M64" s="167"/>
      <c r="N64" s="159"/>
      <c r="O64" s="160"/>
      <c r="P64" s="271"/>
    </row>
    <row r="65" spans="1:16" ht="16.5" customHeight="1">
      <c r="A65" s="262"/>
      <c r="J65" s="159"/>
      <c r="K65" s="167"/>
      <c r="L65" s="271"/>
      <c r="M65" s="167"/>
      <c r="N65" s="159"/>
      <c r="O65" s="160"/>
      <c r="P65" s="271"/>
    </row>
    <row r="66" spans="1:16" ht="21.95" customHeight="1">
      <c r="A66" s="190" t="str">
        <f>'TH 2-4'!A141</f>
        <v>หมายเหตุประกอบข้อมูลทางการเงินเป็นส่วนหนึ่งของข้อมูลทางการเงินระหว่างกาลนี้</v>
      </c>
      <c r="B66" s="30"/>
      <c r="C66" s="30"/>
      <c r="D66" s="30"/>
      <c r="E66" s="30"/>
      <c r="F66" s="30"/>
      <c r="G66" s="30"/>
      <c r="H66" s="168"/>
      <c r="I66" s="168"/>
      <c r="J66" s="169"/>
      <c r="K66" s="168"/>
      <c r="L66" s="283"/>
      <c r="M66" s="168"/>
      <c r="N66" s="169"/>
      <c r="O66" s="170"/>
      <c r="P66" s="283"/>
    </row>
  </sheetData>
  <mergeCells count="2">
    <mergeCell ref="J5:L5"/>
    <mergeCell ref="N5:P5"/>
  </mergeCells>
  <pageMargins left="0.8" right="0.5" top="0.5" bottom="0.6" header="0.49" footer="0.4"/>
  <pageSetup paperSize="9" scale="85" firstPageNumber="5" fitToHeight="0" orientation="portrait" useFirstPageNumber="1" horizontalDpi="1200" verticalDpi="1200" r:id="rId1"/>
  <headerFooter>
    <oddFooter>&amp;R&amp;"Browallia New,Regular"&amp;13&amp;P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466B4-53F2-46AF-B9A0-8731746FD052}">
  <sheetPr>
    <tabColor theme="3" tint="0.39997558519241921"/>
  </sheetPr>
  <dimension ref="A1:Y37"/>
  <sheetViews>
    <sheetView topLeftCell="A24" zoomScaleNormal="100" zoomScaleSheetLayoutView="100" workbookViewId="0">
      <selection activeCell="E31" sqref="E31"/>
    </sheetView>
  </sheetViews>
  <sheetFormatPr defaultRowHeight="20.100000000000001" customHeight="1"/>
  <cols>
    <col min="1" max="2" width="1.7109375" style="63" customWidth="1"/>
    <col min="3" max="3" width="33" style="63" customWidth="1"/>
    <col min="4" max="4" width="7.7109375" style="63" customWidth="1"/>
    <col min="5" max="5" width="0.7109375" style="63" customWidth="1"/>
    <col min="6" max="6" width="10.42578125" style="64" customWidth="1"/>
    <col min="7" max="7" width="0.7109375" style="64" customWidth="1"/>
    <col min="8" max="8" width="10" style="64" customWidth="1"/>
    <col min="9" max="9" width="0.7109375" style="64" customWidth="1"/>
    <col min="10" max="10" width="10" style="64" customWidth="1"/>
    <col min="11" max="11" width="0.7109375" style="64" customWidth="1"/>
    <col min="12" max="12" width="12" style="64" customWidth="1"/>
    <col min="13" max="13" width="0.7109375" style="64" customWidth="1"/>
    <col min="14" max="14" width="10" style="65" customWidth="1"/>
    <col min="15" max="15" width="0.7109375" style="66" customWidth="1"/>
    <col min="16" max="16" width="11.28515625" style="65" customWidth="1"/>
    <col min="17" max="17" width="0.7109375" style="66" customWidth="1"/>
    <col min="18" max="18" width="15.42578125" style="66" customWidth="1"/>
    <col min="19" max="19" width="0.7109375" style="66" customWidth="1"/>
    <col min="20" max="20" width="11.7109375" style="65" customWidth="1"/>
    <col min="21" max="21" width="0.7109375" style="63" customWidth="1"/>
    <col min="22" max="22" width="12" style="63" customWidth="1"/>
    <col min="23" max="23" width="0.7109375" style="63" customWidth="1"/>
    <col min="24" max="24" width="12.140625" style="63" customWidth="1"/>
    <col min="25" max="91" width="9" style="63"/>
    <col min="92" max="93" width="1.7109375" style="63" customWidth="1"/>
    <col min="94" max="94" width="50.28515625" style="63" customWidth="1"/>
    <col min="95" max="95" width="7.7109375" style="63" customWidth="1"/>
    <col min="96" max="96" width="1" style="63" customWidth="1"/>
    <col min="97" max="97" width="11.28515625" style="63" customWidth="1"/>
    <col min="98" max="98" width="1" style="63" customWidth="1"/>
    <col min="99" max="99" width="13.140625" style="63" customWidth="1"/>
    <col min="100" max="100" width="1" style="63" customWidth="1"/>
    <col min="101" max="101" width="10.7109375" style="63" customWidth="1"/>
    <col min="102" max="102" width="1" style="63" customWidth="1"/>
    <col min="103" max="103" width="11.28515625" style="63" customWidth="1"/>
    <col min="104" max="104" width="1" style="63" customWidth="1"/>
    <col min="105" max="105" width="15" style="63" customWidth="1"/>
    <col min="106" max="106" width="1" style="63" customWidth="1"/>
    <col min="107" max="107" width="11.7109375" style="63" customWidth="1"/>
    <col min="108" max="108" width="1" style="63" customWidth="1"/>
    <col min="109" max="109" width="12.7109375" style="63" customWidth="1"/>
    <col min="110" max="110" width="1" style="63" customWidth="1"/>
    <col min="111" max="111" width="12.140625" style="63" customWidth="1"/>
    <col min="112" max="112" width="0.140625" style="63" customWidth="1"/>
    <col min="113" max="347" width="9" style="63"/>
    <col min="348" max="349" width="1.7109375" style="63" customWidth="1"/>
    <col min="350" max="350" width="50.28515625" style="63" customWidth="1"/>
    <col min="351" max="351" width="7.7109375" style="63" customWidth="1"/>
    <col min="352" max="352" width="1" style="63" customWidth="1"/>
    <col min="353" max="353" width="11.28515625" style="63" customWidth="1"/>
    <col min="354" max="354" width="1" style="63" customWidth="1"/>
    <col min="355" max="355" width="13.140625" style="63" customWidth="1"/>
    <col min="356" max="356" width="1" style="63" customWidth="1"/>
    <col min="357" max="357" width="10.7109375" style="63" customWidth="1"/>
    <col min="358" max="358" width="1" style="63" customWidth="1"/>
    <col min="359" max="359" width="11.28515625" style="63" customWidth="1"/>
    <col min="360" max="360" width="1" style="63" customWidth="1"/>
    <col min="361" max="361" width="15" style="63" customWidth="1"/>
    <col min="362" max="362" width="1" style="63" customWidth="1"/>
    <col min="363" max="363" width="11.7109375" style="63" customWidth="1"/>
    <col min="364" max="364" width="1" style="63" customWidth="1"/>
    <col min="365" max="365" width="12.7109375" style="63" customWidth="1"/>
    <col min="366" max="366" width="1" style="63" customWidth="1"/>
    <col min="367" max="367" width="12.140625" style="63" customWidth="1"/>
    <col min="368" max="368" width="0.140625" style="63" customWidth="1"/>
    <col min="369" max="603" width="9" style="63"/>
    <col min="604" max="605" width="1.7109375" style="63" customWidth="1"/>
    <col min="606" max="606" width="50.28515625" style="63" customWidth="1"/>
    <col min="607" max="607" width="7.7109375" style="63" customWidth="1"/>
    <col min="608" max="608" width="1" style="63" customWidth="1"/>
    <col min="609" max="609" width="11.28515625" style="63" customWidth="1"/>
    <col min="610" max="610" width="1" style="63" customWidth="1"/>
    <col min="611" max="611" width="13.140625" style="63" customWidth="1"/>
    <col min="612" max="612" width="1" style="63" customWidth="1"/>
    <col min="613" max="613" width="10.7109375" style="63" customWidth="1"/>
    <col min="614" max="614" width="1" style="63" customWidth="1"/>
    <col min="615" max="615" width="11.28515625" style="63" customWidth="1"/>
    <col min="616" max="616" width="1" style="63" customWidth="1"/>
    <col min="617" max="617" width="15" style="63" customWidth="1"/>
    <col min="618" max="618" width="1" style="63" customWidth="1"/>
    <col min="619" max="619" width="11.7109375" style="63" customWidth="1"/>
    <col min="620" max="620" width="1" style="63" customWidth="1"/>
    <col min="621" max="621" width="12.7109375" style="63" customWidth="1"/>
    <col min="622" max="622" width="1" style="63" customWidth="1"/>
    <col min="623" max="623" width="12.140625" style="63" customWidth="1"/>
    <col min="624" max="624" width="0.140625" style="63" customWidth="1"/>
    <col min="625" max="859" width="9" style="63"/>
    <col min="860" max="861" width="1.7109375" style="63" customWidth="1"/>
    <col min="862" max="862" width="50.28515625" style="63" customWidth="1"/>
    <col min="863" max="863" width="7.7109375" style="63" customWidth="1"/>
    <col min="864" max="864" width="1" style="63" customWidth="1"/>
    <col min="865" max="865" width="11.28515625" style="63" customWidth="1"/>
    <col min="866" max="866" width="1" style="63" customWidth="1"/>
    <col min="867" max="867" width="13.140625" style="63" customWidth="1"/>
    <col min="868" max="868" width="1" style="63" customWidth="1"/>
    <col min="869" max="869" width="10.7109375" style="63" customWidth="1"/>
    <col min="870" max="870" width="1" style="63" customWidth="1"/>
    <col min="871" max="871" width="11.28515625" style="63" customWidth="1"/>
    <col min="872" max="872" width="1" style="63" customWidth="1"/>
    <col min="873" max="873" width="15" style="63" customWidth="1"/>
    <col min="874" max="874" width="1" style="63" customWidth="1"/>
    <col min="875" max="875" width="11.7109375" style="63" customWidth="1"/>
    <col min="876" max="876" width="1" style="63" customWidth="1"/>
    <col min="877" max="877" width="12.7109375" style="63" customWidth="1"/>
    <col min="878" max="878" width="1" style="63" customWidth="1"/>
    <col min="879" max="879" width="12.140625" style="63" customWidth="1"/>
    <col min="880" max="880" width="0.140625" style="63" customWidth="1"/>
    <col min="881" max="1115" width="9" style="63"/>
    <col min="1116" max="1117" width="1.7109375" style="63" customWidth="1"/>
    <col min="1118" max="1118" width="50.28515625" style="63" customWidth="1"/>
    <col min="1119" max="1119" width="7.7109375" style="63" customWidth="1"/>
    <col min="1120" max="1120" width="1" style="63" customWidth="1"/>
    <col min="1121" max="1121" width="11.28515625" style="63" customWidth="1"/>
    <col min="1122" max="1122" width="1" style="63" customWidth="1"/>
    <col min="1123" max="1123" width="13.140625" style="63" customWidth="1"/>
    <col min="1124" max="1124" width="1" style="63" customWidth="1"/>
    <col min="1125" max="1125" width="10.7109375" style="63" customWidth="1"/>
    <col min="1126" max="1126" width="1" style="63" customWidth="1"/>
    <col min="1127" max="1127" width="11.28515625" style="63" customWidth="1"/>
    <col min="1128" max="1128" width="1" style="63" customWidth="1"/>
    <col min="1129" max="1129" width="15" style="63" customWidth="1"/>
    <col min="1130" max="1130" width="1" style="63" customWidth="1"/>
    <col min="1131" max="1131" width="11.7109375" style="63" customWidth="1"/>
    <col min="1132" max="1132" width="1" style="63" customWidth="1"/>
    <col min="1133" max="1133" width="12.7109375" style="63" customWidth="1"/>
    <col min="1134" max="1134" width="1" style="63" customWidth="1"/>
    <col min="1135" max="1135" width="12.140625" style="63" customWidth="1"/>
    <col min="1136" max="1136" width="0.140625" style="63" customWidth="1"/>
    <col min="1137" max="1371" width="9" style="63"/>
    <col min="1372" max="1373" width="1.7109375" style="63" customWidth="1"/>
    <col min="1374" max="1374" width="50.28515625" style="63" customWidth="1"/>
    <col min="1375" max="1375" width="7.7109375" style="63" customWidth="1"/>
    <col min="1376" max="1376" width="1" style="63" customWidth="1"/>
    <col min="1377" max="1377" width="11.28515625" style="63" customWidth="1"/>
    <col min="1378" max="1378" width="1" style="63" customWidth="1"/>
    <col min="1379" max="1379" width="13.140625" style="63" customWidth="1"/>
    <col min="1380" max="1380" width="1" style="63" customWidth="1"/>
    <col min="1381" max="1381" width="10.7109375" style="63" customWidth="1"/>
    <col min="1382" max="1382" width="1" style="63" customWidth="1"/>
    <col min="1383" max="1383" width="11.28515625" style="63" customWidth="1"/>
    <col min="1384" max="1384" width="1" style="63" customWidth="1"/>
    <col min="1385" max="1385" width="15" style="63" customWidth="1"/>
    <col min="1386" max="1386" width="1" style="63" customWidth="1"/>
    <col min="1387" max="1387" width="11.7109375" style="63" customWidth="1"/>
    <col min="1388" max="1388" width="1" style="63" customWidth="1"/>
    <col min="1389" max="1389" width="12.7109375" style="63" customWidth="1"/>
    <col min="1390" max="1390" width="1" style="63" customWidth="1"/>
    <col min="1391" max="1391" width="12.140625" style="63" customWidth="1"/>
    <col min="1392" max="1392" width="0.140625" style="63" customWidth="1"/>
    <col min="1393" max="1627" width="9" style="63"/>
    <col min="1628" max="1629" width="1.7109375" style="63" customWidth="1"/>
    <col min="1630" max="1630" width="50.28515625" style="63" customWidth="1"/>
    <col min="1631" max="1631" width="7.7109375" style="63" customWidth="1"/>
    <col min="1632" max="1632" width="1" style="63" customWidth="1"/>
    <col min="1633" max="1633" width="11.28515625" style="63" customWidth="1"/>
    <col min="1634" max="1634" width="1" style="63" customWidth="1"/>
    <col min="1635" max="1635" width="13.140625" style="63" customWidth="1"/>
    <col min="1636" max="1636" width="1" style="63" customWidth="1"/>
    <col min="1637" max="1637" width="10.7109375" style="63" customWidth="1"/>
    <col min="1638" max="1638" width="1" style="63" customWidth="1"/>
    <col min="1639" max="1639" width="11.28515625" style="63" customWidth="1"/>
    <col min="1640" max="1640" width="1" style="63" customWidth="1"/>
    <col min="1641" max="1641" width="15" style="63" customWidth="1"/>
    <col min="1642" max="1642" width="1" style="63" customWidth="1"/>
    <col min="1643" max="1643" width="11.7109375" style="63" customWidth="1"/>
    <col min="1644" max="1644" width="1" style="63" customWidth="1"/>
    <col min="1645" max="1645" width="12.7109375" style="63" customWidth="1"/>
    <col min="1646" max="1646" width="1" style="63" customWidth="1"/>
    <col min="1647" max="1647" width="12.140625" style="63" customWidth="1"/>
    <col min="1648" max="1648" width="0.140625" style="63" customWidth="1"/>
    <col min="1649" max="1883" width="9" style="63"/>
    <col min="1884" max="1885" width="1.7109375" style="63" customWidth="1"/>
    <col min="1886" max="1886" width="50.28515625" style="63" customWidth="1"/>
    <col min="1887" max="1887" width="7.7109375" style="63" customWidth="1"/>
    <col min="1888" max="1888" width="1" style="63" customWidth="1"/>
    <col min="1889" max="1889" width="11.28515625" style="63" customWidth="1"/>
    <col min="1890" max="1890" width="1" style="63" customWidth="1"/>
    <col min="1891" max="1891" width="13.140625" style="63" customWidth="1"/>
    <col min="1892" max="1892" width="1" style="63" customWidth="1"/>
    <col min="1893" max="1893" width="10.7109375" style="63" customWidth="1"/>
    <col min="1894" max="1894" width="1" style="63" customWidth="1"/>
    <col min="1895" max="1895" width="11.28515625" style="63" customWidth="1"/>
    <col min="1896" max="1896" width="1" style="63" customWidth="1"/>
    <col min="1897" max="1897" width="15" style="63" customWidth="1"/>
    <col min="1898" max="1898" width="1" style="63" customWidth="1"/>
    <col min="1899" max="1899" width="11.7109375" style="63" customWidth="1"/>
    <col min="1900" max="1900" width="1" style="63" customWidth="1"/>
    <col min="1901" max="1901" width="12.7109375" style="63" customWidth="1"/>
    <col min="1902" max="1902" width="1" style="63" customWidth="1"/>
    <col min="1903" max="1903" width="12.140625" style="63" customWidth="1"/>
    <col min="1904" max="1904" width="0.140625" style="63" customWidth="1"/>
    <col min="1905" max="2139" width="9" style="63"/>
    <col min="2140" max="2141" width="1.7109375" style="63" customWidth="1"/>
    <col min="2142" max="2142" width="50.28515625" style="63" customWidth="1"/>
    <col min="2143" max="2143" width="7.7109375" style="63" customWidth="1"/>
    <col min="2144" max="2144" width="1" style="63" customWidth="1"/>
    <col min="2145" max="2145" width="11.28515625" style="63" customWidth="1"/>
    <col min="2146" max="2146" width="1" style="63" customWidth="1"/>
    <col min="2147" max="2147" width="13.140625" style="63" customWidth="1"/>
    <col min="2148" max="2148" width="1" style="63" customWidth="1"/>
    <col min="2149" max="2149" width="10.7109375" style="63" customWidth="1"/>
    <col min="2150" max="2150" width="1" style="63" customWidth="1"/>
    <col min="2151" max="2151" width="11.28515625" style="63" customWidth="1"/>
    <col min="2152" max="2152" width="1" style="63" customWidth="1"/>
    <col min="2153" max="2153" width="15" style="63" customWidth="1"/>
    <col min="2154" max="2154" width="1" style="63" customWidth="1"/>
    <col min="2155" max="2155" width="11.7109375" style="63" customWidth="1"/>
    <col min="2156" max="2156" width="1" style="63" customWidth="1"/>
    <col min="2157" max="2157" width="12.7109375" style="63" customWidth="1"/>
    <col min="2158" max="2158" width="1" style="63" customWidth="1"/>
    <col min="2159" max="2159" width="12.140625" style="63" customWidth="1"/>
    <col min="2160" max="2160" width="0.140625" style="63" customWidth="1"/>
    <col min="2161" max="2395" width="9" style="63"/>
    <col min="2396" max="2397" width="1.7109375" style="63" customWidth="1"/>
    <col min="2398" max="2398" width="50.28515625" style="63" customWidth="1"/>
    <col min="2399" max="2399" width="7.7109375" style="63" customWidth="1"/>
    <col min="2400" max="2400" width="1" style="63" customWidth="1"/>
    <col min="2401" max="2401" width="11.28515625" style="63" customWidth="1"/>
    <col min="2402" max="2402" width="1" style="63" customWidth="1"/>
    <col min="2403" max="2403" width="13.140625" style="63" customWidth="1"/>
    <col min="2404" max="2404" width="1" style="63" customWidth="1"/>
    <col min="2405" max="2405" width="10.7109375" style="63" customWidth="1"/>
    <col min="2406" max="2406" width="1" style="63" customWidth="1"/>
    <col min="2407" max="2407" width="11.28515625" style="63" customWidth="1"/>
    <col min="2408" max="2408" width="1" style="63" customWidth="1"/>
    <col min="2409" max="2409" width="15" style="63" customWidth="1"/>
    <col min="2410" max="2410" width="1" style="63" customWidth="1"/>
    <col min="2411" max="2411" width="11.7109375" style="63" customWidth="1"/>
    <col min="2412" max="2412" width="1" style="63" customWidth="1"/>
    <col min="2413" max="2413" width="12.7109375" style="63" customWidth="1"/>
    <col min="2414" max="2414" width="1" style="63" customWidth="1"/>
    <col min="2415" max="2415" width="12.140625" style="63" customWidth="1"/>
    <col min="2416" max="2416" width="0.140625" style="63" customWidth="1"/>
    <col min="2417" max="2651" width="9" style="63"/>
    <col min="2652" max="2653" width="1.7109375" style="63" customWidth="1"/>
    <col min="2654" max="2654" width="50.28515625" style="63" customWidth="1"/>
    <col min="2655" max="2655" width="7.7109375" style="63" customWidth="1"/>
    <col min="2656" max="2656" width="1" style="63" customWidth="1"/>
    <col min="2657" max="2657" width="11.28515625" style="63" customWidth="1"/>
    <col min="2658" max="2658" width="1" style="63" customWidth="1"/>
    <col min="2659" max="2659" width="13.140625" style="63" customWidth="1"/>
    <col min="2660" max="2660" width="1" style="63" customWidth="1"/>
    <col min="2661" max="2661" width="10.7109375" style="63" customWidth="1"/>
    <col min="2662" max="2662" width="1" style="63" customWidth="1"/>
    <col min="2663" max="2663" width="11.28515625" style="63" customWidth="1"/>
    <col min="2664" max="2664" width="1" style="63" customWidth="1"/>
    <col min="2665" max="2665" width="15" style="63" customWidth="1"/>
    <col min="2666" max="2666" width="1" style="63" customWidth="1"/>
    <col min="2667" max="2667" width="11.7109375" style="63" customWidth="1"/>
    <col min="2668" max="2668" width="1" style="63" customWidth="1"/>
    <col min="2669" max="2669" width="12.7109375" style="63" customWidth="1"/>
    <col min="2670" max="2670" width="1" style="63" customWidth="1"/>
    <col min="2671" max="2671" width="12.140625" style="63" customWidth="1"/>
    <col min="2672" max="2672" width="0.140625" style="63" customWidth="1"/>
    <col min="2673" max="2907" width="9" style="63"/>
    <col min="2908" max="2909" width="1.7109375" style="63" customWidth="1"/>
    <col min="2910" max="2910" width="50.28515625" style="63" customWidth="1"/>
    <col min="2911" max="2911" width="7.7109375" style="63" customWidth="1"/>
    <col min="2912" max="2912" width="1" style="63" customWidth="1"/>
    <col min="2913" max="2913" width="11.28515625" style="63" customWidth="1"/>
    <col min="2914" max="2914" width="1" style="63" customWidth="1"/>
    <col min="2915" max="2915" width="13.140625" style="63" customWidth="1"/>
    <col min="2916" max="2916" width="1" style="63" customWidth="1"/>
    <col min="2917" max="2917" width="10.7109375" style="63" customWidth="1"/>
    <col min="2918" max="2918" width="1" style="63" customWidth="1"/>
    <col min="2919" max="2919" width="11.28515625" style="63" customWidth="1"/>
    <col min="2920" max="2920" width="1" style="63" customWidth="1"/>
    <col min="2921" max="2921" width="15" style="63" customWidth="1"/>
    <col min="2922" max="2922" width="1" style="63" customWidth="1"/>
    <col min="2923" max="2923" width="11.7109375" style="63" customWidth="1"/>
    <col min="2924" max="2924" width="1" style="63" customWidth="1"/>
    <col min="2925" max="2925" width="12.7109375" style="63" customWidth="1"/>
    <col min="2926" max="2926" width="1" style="63" customWidth="1"/>
    <col min="2927" max="2927" width="12.140625" style="63" customWidth="1"/>
    <col min="2928" max="2928" width="0.140625" style="63" customWidth="1"/>
    <col min="2929" max="3163" width="9" style="63"/>
    <col min="3164" max="3165" width="1.7109375" style="63" customWidth="1"/>
    <col min="3166" max="3166" width="50.28515625" style="63" customWidth="1"/>
    <col min="3167" max="3167" width="7.7109375" style="63" customWidth="1"/>
    <col min="3168" max="3168" width="1" style="63" customWidth="1"/>
    <col min="3169" max="3169" width="11.28515625" style="63" customWidth="1"/>
    <col min="3170" max="3170" width="1" style="63" customWidth="1"/>
    <col min="3171" max="3171" width="13.140625" style="63" customWidth="1"/>
    <col min="3172" max="3172" width="1" style="63" customWidth="1"/>
    <col min="3173" max="3173" width="10.7109375" style="63" customWidth="1"/>
    <col min="3174" max="3174" width="1" style="63" customWidth="1"/>
    <col min="3175" max="3175" width="11.28515625" style="63" customWidth="1"/>
    <col min="3176" max="3176" width="1" style="63" customWidth="1"/>
    <col min="3177" max="3177" width="15" style="63" customWidth="1"/>
    <col min="3178" max="3178" width="1" style="63" customWidth="1"/>
    <col min="3179" max="3179" width="11.7109375" style="63" customWidth="1"/>
    <col min="3180" max="3180" width="1" style="63" customWidth="1"/>
    <col min="3181" max="3181" width="12.7109375" style="63" customWidth="1"/>
    <col min="3182" max="3182" width="1" style="63" customWidth="1"/>
    <col min="3183" max="3183" width="12.140625" style="63" customWidth="1"/>
    <col min="3184" max="3184" width="0.140625" style="63" customWidth="1"/>
    <col min="3185" max="3419" width="9" style="63"/>
    <col min="3420" max="3421" width="1.7109375" style="63" customWidth="1"/>
    <col min="3422" max="3422" width="50.28515625" style="63" customWidth="1"/>
    <col min="3423" max="3423" width="7.7109375" style="63" customWidth="1"/>
    <col min="3424" max="3424" width="1" style="63" customWidth="1"/>
    <col min="3425" max="3425" width="11.28515625" style="63" customWidth="1"/>
    <col min="3426" max="3426" width="1" style="63" customWidth="1"/>
    <col min="3427" max="3427" width="13.140625" style="63" customWidth="1"/>
    <col min="3428" max="3428" width="1" style="63" customWidth="1"/>
    <col min="3429" max="3429" width="10.7109375" style="63" customWidth="1"/>
    <col min="3430" max="3430" width="1" style="63" customWidth="1"/>
    <col min="3431" max="3431" width="11.28515625" style="63" customWidth="1"/>
    <col min="3432" max="3432" width="1" style="63" customWidth="1"/>
    <col min="3433" max="3433" width="15" style="63" customWidth="1"/>
    <col min="3434" max="3434" width="1" style="63" customWidth="1"/>
    <col min="3435" max="3435" width="11.7109375" style="63" customWidth="1"/>
    <col min="3436" max="3436" width="1" style="63" customWidth="1"/>
    <col min="3437" max="3437" width="12.7109375" style="63" customWidth="1"/>
    <col min="3438" max="3438" width="1" style="63" customWidth="1"/>
    <col min="3439" max="3439" width="12.140625" style="63" customWidth="1"/>
    <col min="3440" max="3440" width="0.140625" style="63" customWidth="1"/>
    <col min="3441" max="3675" width="9" style="63"/>
    <col min="3676" max="3677" width="1.7109375" style="63" customWidth="1"/>
    <col min="3678" max="3678" width="50.28515625" style="63" customWidth="1"/>
    <col min="3679" max="3679" width="7.7109375" style="63" customWidth="1"/>
    <col min="3680" max="3680" width="1" style="63" customWidth="1"/>
    <col min="3681" max="3681" width="11.28515625" style="63" customWidth="1"/>
    <col min="3682" max="3682" width="1" style="63" customWidth="1"/>
    <col min="3683" max="3683" width="13.140625" style="63" customWidth="1"/>
    <col min="3684" max="3684" width="1" style="63" customWidth="1"/>
    <col min="3685" max="3685" width="10.7109375" style="63" customWidth="1"/>
    <col min="3686" max="3686" width="1" style="63" customWidth="1"/>
    <col min="3687" max="3687" width="11.28515625" style="63" customWidth="1"/>
    <col min="3688" max="3688" width="1" style="63" customWidth="1"/>
    <col min="3689" max="3689" width="15" style="63" customWidth="1"/>
    <col min="3690" max="3690" width="1" style="63" customWidth="1"/>
    <col min="3691" max="3691" width="11.7109375" style="63" customWidth="1"/>
    <col min="3692" max="3692" width="1" style="63" customWidth="1"/>
    <col min="3693" max="3693" width="12.7109375" style="63" customWidth="1"/>
    <col min="3694" max="3694" width="1" style="63" customWidth="1"/>
    <col min="3695" max="3695" width="12.140625" style="63" customWidth="1"/>
    <col min="3696" max="3696" width="0.140625" style="63" customWidth="1"/>
    <col min="3697" max="3931" width="9" style="63"/>
    <col min="3932" max="3933" width="1.7109375" style="63" customWidth="1"/>
    <col min="3934" max="3934" width="50.28515625" style="63" customWidth="1"/>
    <col min="3935" max="3935" width="7.7109375" style="63" customWidth="1"/>
    <col min="3936" max="3936" width="1" style="63" customWidth="1"/>
    <col min="3937" max="3937" width="11.28515625" style="63" customWidth="1"/>
    <col min="3938" max="3938" width="1" style="63" customWidth="1"/>
    <col min="3939" max="3939" width="13.140625" style="63" customWidth="1"/>
    <col min="3940" max="3940" width="1" style="63" customWidth="1"/>
    <col min="3941" max="3941" width="10.7109375" style="63" customWidth="1"/>
    <col min="3942" max="3942" width="1" style="63" customWidth="1"/>
    <col min="3943" max="3943" width="11.28515625" style="63" customWidth="1"/>
    <col min="3944" max="3944" width="1" style="63" customWidth="1"/>
    <col min="3945" max="3945" width="15" style="63" customWidth="1"/>
    <col min="3946" max="3946" width="1" style="63" customWidth="1"/>
    <col min="3947" max="3947" width="11.7109375" style="63" customWidth="1"/>
    <col min="3948" max="3948" width="1" style="63" customWidth="1"/>
    <col min="3949" max="3949" width="12.7109375" style="63" customWidth="1"/>
    <col min="3950" max="3950" width="1" style="63" customWidth="1"/>
    <col min="3951" max="3951" width="12.140625" style="63" customWidth="1"/>
    <col min="3952" max="3952" width="0.140625" style="63" customWidth="1"/>
    <col min="3953" max="4187" width="9" style="63"/>
    <col min="4188" max="4189" width="1.7109375" style="63" customWidth="1"/>
    <col min="4190" max="4190" width="50.28515625" style="63" customWidth="1"/>
    <col min="4191" max="4191" width="7.7109375" style="63" customWidth="1"/>
    <col min="4192" max="4192" width="1" style="63" customWidth="1"/>
    <col min="4193" max="4193" width="11.28515625" style="63" customWidth="1"/>
    <col min="4194" max="4194" width="1" style="63" customWidth="1"/>
    <col min="4195" max="4195" width="13.140625" style="63" customWidth="1"/>
    <col min="4196" max="4196" width="1" style="63" customWidth="1"/>
    <col min="4197" max="4197" width="10.7109375" style="63" customWidth="1"/>
    <col min="4198" max="4198" width="1" style="63" customWidth="1"/>
    <col min="4199" max="4199" width="11.28515625" style="63" customWidth="1"/>
    <col min="4200" max="4200" width="1" style="63" customWidth="1"/>
    <col min="4201" max="4201" width="15" style="63" customWidth="1"/>
    <col min="4202" max="4202" width="1" style="63" customWidth="1"/>
    <col min="4203" max="4203" width="11.7109375" style="63" customWidth="1"/>
    <col min="4204" max="4204" width="1" style="63" customWidth="1"/>
    <col min="4205" max="4205" width="12.7109375" style="63" customWidth="1"/>
    <col min="4206" max="4206" width="1" style="63" customWidth="1"/>
    <col min="4207" max="4207" width="12.140625" style="63" customWidth="1"/>
    <col min="4208" max="4208" width="0.140625" style="63" customWidth="1"/>
    <col min="4209" max="4443" width="9" style="63"/>
    <col min="4444" max="4445" width="1.7109375" style="63" customWidth="1"/>
    <col min="4446" max="4446" width="50.28515625" style="63" customWidth="1"/>
    <col min="4447" max="4447" width="7.7109375" style="63" customWidth="1"/>
    <col min="4448" max="4448" width="1" style="63" customWidth="1"/>
    <col min="4449" max="4449" width="11.28515625" style="63" customWidth="1"/>
    <col min="4450" max="4450" width="1" style="63" customWidth="1"/>
    <col min="4451" max="4451" width="13.140625" style="63" customWidth="1"/>
    <col min="4452" max="4452" width="1" style="63" customWidth="1"/>
    <col min="4453" max="4453" width="10.7109375" style="63" customWidth="1"/>
    <col min="4454" max="4454" width="1" style="63" customWidth="1"/>
    <col min="4455" max="4455" width="11.28515625" style="63" customWidth="1"/>
    <col min="4456" max="4456" width="1" style="63" customWidth="1"/>
    <col min="4457" max="4457" width="15" style="63" customWidth="1"/>
    <col min="4458" max="4458" width="1" style="63" customWidth="1"/>
    <col min="4459" max="4459" width="11.7109375" style="63" customWidth="1"/>
    <col min="4460" max="4460" width="1" style="63" customWidth="1"/>
    <col min="4461" max="4461" width="12.7109375" style="63" customWidth="1"/>
    <col min="4462" max="4462" width="1" style="63" customWidth="1"/>
    <col min="4463" max="4463" width="12.140625" style="63" customWidth="1"/>
    <col min="4464" max="4464" width="0.140625" style="63" customWidth="1"/>
    <col min="4465" max="4699" width="9" style="63"/>
    <col min="4700" max="4701" width="1.7109375" style="63" customWidth="1"/>
    <col min="4702" max="4702" width="50.28515625" style="63" customWidth="1"/>
    <col min="4703" max="4703" width="7.7109375" style="63" customWidth="1"/>
    <col min="4704" max="4704" width="1" style="63" customWidth="1"/>
    <col min="4705" max="4705" width="11.28515625" style="63" customWidth="1"/>
    <col min="4706" max="4706" width="1" style="63" customWidth="1"/>
    <col min="4707" max="4707" width="13.140625" style="63" customWidth="1"/>
    <col min="4708" max="4708" width="1" style="63" customWidth="1"/>
    <col min="4709" max="4709" width="10.7109375" style="63" customWidth="1"/>
    <col min="4710" max="4710" width="1" style="63" customWidth="1"/>
    <col min="4711" max="4711" width="11.28515625" style="63" customWidth="1"/>
    <col min="4712" max="4712" width="1" style="63" customWidth="1"/>
    <col min="4713" max="4713" width="15" style="63" customWidth="1"/>
    <col min="4714" max="4714" width="1" style="63" customWidth="1"/>
    <col min="4715" max="4715" width="11.7109375" style="63" customWidth="1"/>
    <col min="4716" max="4716" width="1" style="63" customWidth="1"/>
    <col min="4717" max="4717" width="12.7109375" style="63" customWidth="1"/>
    <col min="4718" max="4718" width="1" style="63" customWidth="1"/>
    <col min="4719" max="4719" width="12.140625" style="63" customWidth="1"/>
    <col min="4720" max="4720" width="0.140625" style="63" customWidth="1"/>
    <col min="4721" max="4955" width="9" style="63"/>
    <col min="4956" max="4957" width="1.7109375" style="63" customWidth="1"/>
    <col min="4958" max="4958" width="50.28515625" style="63" customWidth="1"/>
    <col min="4959" max="4959" width="7.7109375" style="63" customWidth="1"/>
    <col min="4960" max="4960" width="1" style="63" customWidth="1"/>
    <col min="4961" max="4961" width="11.28515625" style="63" customWidth="1"/>
    <col min="4962" max="4962" width="1" style="63" customWidth="1"/>
    <col min="4963" max="4963" width="13.140625" style="63" customWidth="1"/>
    <col min="4964" max="4964" width="1" style="63" customWidth="1"/>
    <col min="4965" max="4965" width="10.7109375" style="63" customWidth="1"/>
    <col min="4966" max="4966" width="1" style="63" customWidth="1"/>
    <col min="4967" max="4967" width="11.28515625" style="63" customWidth="1"/>
    <col min="4968" max="4968" width="1" style="63" customWidth="1"/>
    <col min="4969" max="4969" width="15" style="63" customWidth="1"/>
    <col min="4970" max="4970" width="1" style="63" customWidth="1"/>
    <col min="4971" max="4971" width="11.7109375" style="63" customWidth="1"/>
    <col min="4972" max="4972" width="1" style="63" customWidth="1"/>
    <col min="4973" max="4973" width="12.7109375" style="63" customWidth="1"/>
    <col min="4974" max="4974" width="1" style="63" customWidth="1"/>
    <col min="4975" max="4975" width="12.140625" style="63" customWidth="1"/>
    <col min="4976" max="4976" width="0.140625" style="63" customWidth="1"/>
    <col min="4977" max="5211" width="9" style="63"/>
    <col min="5212" max="5213" width="1.7109375" style="63" customWidth="1"/>
    <col min="5214" max="5214" width="50.28515625" style="63" customWidth="1"/>
    <col min="5215" max="5215" width="7.7109375" style="63" customWidth="1"/>
    <col min="5216" max="5216" width="1" style="63" customWidth="1"/>
    <col min="5217" max="5217" width="11.28515625" style="63" customWidth="1"/>
    <col min="5218" max="5218" width="1" style="63" customWidth="1"/>
    <col min="5219" max="5219" width="13.140625" style="63" customWidth="1"/>
    <col min="5220" max="5220" width="1" style="63" customWidth="1"/>
    <col min="5221" max="5221" width="10.7109375" style="63" customWidth="1"/>
    <col min="5222" max="5222" width="1" style="63" customWidth="1"/>
    <col min="5223" max="5223" width="11.28515625" style="63" customWidth="1"/>
    <col min="5224" max="5224" width="1" style="63" customWidth="1"/>
    <col min="5225" max="5225" width="15" style="63" customWidth="1"/>
    <col min="5226" max="5226" width="1" style="63" customWidth="1"/>
    <col min="5227" max="5227" width="11.7109375" style="63" customWidth="1"/>
    <col min="5228" max="5228" width="1" style="63" customWidth="1"/>
    <col min="5229" max="5229" width="12.7109375" style="63" customWidth="1"/>
    <col min="5230" max="5230" width="1" style="63" customWidth="1"/>
    <col min="5231" max="5231" width="12.140625" style="63" customWidth="1"/>
    <col min="5232" max="5232" width="0.140625" style="63" customWidth="1"/>
    <col min="5233" max="5467" width="9" style="63"/>
    <col min="5468" max="5469" width="1.7109375" style="63" customWidth="1"/>
    <col min="5470" max="5470" width="50.28515625" style="63" customWidth="1"/>
    <col min="5471" max="5471" width="7.7109375" style="63" customWidth="1"/>
    <col min="5472" max="5472" width="1" style="63" customWidth="1"/>
    <col min="5473" max="5473" width="11.28515625" style="63" customWidth="1"/>
    <col min="5474" max="5474" width="1" style="63" customWidth="1"/>
    <col min="5475" max="5475" width="13.140625" style="63" customWidth="1"/>
    <col min="5476" max="5476" width="1" style="63" customWidth="1"/>
    <col min="5477" max="5477" width="10.7109375" style="63" customWidth="1"/>
    <col min="5478" max="5478" width="1" style="63" customWidth="1"/>
    <col min="5479" max="5479" width="11.28515625" style="63" customWidth="1"/>
    <col min="5480" max="5480" width="1" style="63" customWidth="1"/>
    <col min="5481" max="5481" width="15" style="63" customWidth="1"/>
    <col min="5482" max="5482" width="1" style="63" customWidth="1"/>
    <col min="5483" max="5483" width="11.7109375" style="63" customWidth="1"/>
    <col min="5484" max="5484" width="1" style="63" customWidth="1"/>
    <col min="5485" max="5485" width="12.7109375" style="63" customWidth="1"/>
    <col min="5486" max="5486" width="1" style="63" customWidth="1"/>
    <col min="5487" max="5487" width="12.140625" style="63" customWidth="1"/>
    <col min="5488" max="5488" width="0.140625" style="63" customWidth="1"/>
    <col min="5489" max="5723" width="9" style="63"/>
    <col min="5724" max="5725" width="1.7109375" style="63" customWidth="1"/>
    <col min="5726" max="5726" width="50.28515625" style="63" customWidth="1"/>
    <col min="5727" max="5727" width="7.7109375" style="63" customWidth="1"/>
    <col min="5728" max="5728" width="1" style="63" customWidth="1"/>
    <col min="5729" max="5729" width="11.28515625" style="63" customWidth="1"/>
    <col min="5730" max="5730" width="1" style="63" customWidth="1"/>
    <col min="5731" max="5731" width="13.140625" style="63" customWidth="1"/>
    <col min="5732" max="5732" width="1" style="63" customWidth="1"/>
    <col min="5733" max="5733" width="10.7109375" style="63" customWidth="1"/>
    <col min="5734" max="5734" width="1" style="63" customWidth="1"/>
    <col min="5735" max="5735" width="11.28515625" style="63" customWidth="1"/>
    <col min="5736" max="5736" width="1" style="63" customWidth="1"/>
    <col min="5737" max="5737" width="15" style="63" customWidth="1"/>
    <col min="5738" max="5738" width="1" style="63" customWidth="1"/>
    <col min="5739" max="5739" width="11.7109375" style="63" customWidth="1"/>
    <col min="5740" max="5740" width="1" style="63" customWidth="1"/>
    <col min="5741" max="5741" width="12.7109375" style="63" customWidth="1"/>
    <col min="5742" max="5742" width="1" style="63" customWidth="1"/>
    <col min="5743" max="5743" width="12.140625" style="63" customWidth="1"/>
    <col min="5744" max="5744" width="0.140625" style="63" customWidth="1"/>
    <col min="5745" max="5979" width="9" style="63"/>
    <col min="5980" max="5981" width="1.7109375" style="63" customWidth="1"/>
    <col min="5982" max="5982" width="50.28515625" style="63" customWidth="1"/>
    <col min="5983" max="5983" width="7.7109375" style="63" customWidth="1"/>
    <col min="5984" max="5984" width="1" style="63" customWidth="1"/>
    <col min="5985" max="5985" width="11.28515625" style="63" customWidth="1"/>
    <col min="5986" max="5986" width="1" style="63" customWidth="1"/>
    <col min="5987" max="5987" width="13.140625" style="63" customWidth="1"/>
    <col min="5988" max="5988" width="1" style="63" customWidth="1"/>
    <col min="5989" max="5989" width="10.7109375" style="63" customWidth="1"/>
    <col min="5990" max="5990" width="1" style="63" customWidth="1"/>
    <col min="5991" max="5991" width="11.28515625" style="63" customWidth="1"/>
    <col min="5992" max="5992" width="1" style="63" customWidth="1"/>
    <col min="5993" max="5993" width="15" style="63" customWidth="1"/>
    <col min="5994" max="5994" width="1" style="63" customWidth="1"/>
    <col min="5995" max="5995" width="11.7109375" style="63" customWidth="1"/>
    <col min="5996" max="5996" width="1" style="63" customWidth="1"/>
    <col min="5997" max="5997" width="12.7109375" style="63" customWidth="1"/>
    <col min="5998" max="5998" width="1" style="63" customWidth="1"/>
    <col min="5999" max="5999" width="12.140625" style="63" customWidth="1"/>
    <col min="6000" max="6000" width="0.140625" style="63" customWidth="1"/>
    <col min="6001" max="6235" width="9" style="63"/>
    <col min="6236" max="6237" width="1.7109375" style="63" customWidth="1"/>
    <col min="6238" max="6238" width="50.28515625" style="63" customWidth="1"/>
    <col min="6239" max="6239" width="7.7109375" style="63" customWidth="1"/>
    <col min="6240" max="6240" width="1" style="63" customWidth="1"/>
    <col min="6241" max="6241" width="11.28515625" style="63" customWidth="1"/>
    <col min="6242" max="6242" width="1" style="63" customWidth="1"/>
    <col min="6243" max="6243" width="13.140625" style="63" customWidth="1"/>
    <col min="6244" max="6244" width="1" style="63" customWidth="1"/>
    <col min="6245" max="6245" width="10.7109375" style="63" customWidth="1"/>
    <col min="6246" max="6246" width="1" style="63" customWidth="1"/>
    <col min="6247" max="6247" width="11.28515625" style="63" customWidth="1"/>
    <col min="6248" max="6248" width="1" style="63" customWidth="1"/>
    <col min="6249" max="6249" width="15" style="63" customWidth="1"/>
    <col min="6250" max="6250" width="1" style="63" customWidth="1"/>
    <col min="6251" max="6251" width="11.7109375" style="63" customWidth="1"/>
    <col min="6252" max="6252" width="1" style="63" customWidth="1"/>
    <col min="6253" max="6253" width="12.7109375" style="63" customWidth="1"/>
    <col min="6254" max="6254" width="1" style="63" customWidth="1"/>
    <col min="6255" max="6255" width="12.140625" style="63" customWidth="1"/>
    <col min="6256" max="6256" width="0.140625" style="63" customWidth="1"/>
    <col min="6257" max="6491" width="9" style="63"/>
    <col min="6492" max="6493" width="1.7109375" style="63" customWidth="1"/>
    <col min="6494" max="6494" width="50.28515625" style="63" customWidth="1"/>
    <col min="6495" max="6495" width="7.7109375" style="63" customWidth="1"/>
    <col min="6496" max="6496" width="1" style="63" customWidth="1"/>
    <col min="6497" max="6497" width="11.28515625" style="63" customWidth="1"/>
    <col min="6498" max="6498" width="1" style="63" customWidth="1"/>
    <col min="6499" max="6499" width="13.140625" style="63" customWidth="1"/>
    <col min="6500" max="6500" width="1" style="63" customWidth="1"/>
    <col min="6501" max="6501" width="10.7109375" style="63" customWidth="1"/>
    <col min="6502" max="6502" width="1" style="63" customWidth="1"/>
    <col min="6503" max="6503" width="11.28515625" style="63" customWidth="1"/>
    <col min="6504" max="6504" width="1" style="63" customWidth="1"/>
    <col min="6505" max="6505" width="15" style="63" customWidth="1"/>
    <col min="6506" max="6506" width="1" style="63" customWidth="1"/>
    <col min="6507" max="6507" width="11.7109375" style="63" customWidth="1"/>
    <col min="6508" max="6508" width="1" style="63" customWidth="1"/>
    <col min="6509" max="6509" width="12.7109375" style="63" customWidth="1"/>
    <col min="6510" max="6510" width="1" style="63" customWidth="1"/>
    <col min="6511" max="6511" width="12.140625" style="63" customWidth="1"/>
    <col min="6512" max="6512" width="0.140625" style="63" customWidth="1"/>
    <col min="6513" max="6747" width="9" style="63"/>
    <col min="6748" max="6749" width="1.7109375" style="63" customWidth="1"/>
    <col min="6750" max="6750" width="50.28515625" style="63" customWidth="1"/>
    <col min="6751" max="6751" width="7.7109375" style="63" customWidth="1"/>
    <col min="6752" max="6752" width="1" style="63" customWidth="1"/>
    <col min="6753" max="6753" width="11.28515625" style="63" customWidth="1"/>
    <col min="6754" max="6754" width="1" style="63" customWidth="1"/>
    <col min="6755" max="6755" width="13.140625" style="63" customWidth="1"/>
    <col min="6756" max="6756" width="1" style="63" customWidth="1"/>
    <col min="6757" max="6757" width="10.7109375" style="63" customWidth="1"/>
    <col min="6758" max="6758" width="1" style="63" customWidth="1"/>
    <col min="6759" max="6759" width="11.28515625" style="63" customWidth="1"/>
    <col min="6760" max="6760" width="1" style="63" customWidth="1"/>
    <col min="6761" max="6761" width="15" style="63" customWidth="1"/>
    <col min="6762" max="6762" width="1" style="63" customWidth="1"/>
    <col min="6763" max="6763" width="11.7109375" style="63" customWidth="1"/>
    <col min="6764" max="6764" width="1" style="63" customWidth="1"/>
    <col min="6765" max="6765" width="12.7109375" style="63" customWidth="1"/>
    <col min="6766" max="6766" width="1" style="63" customWidth="1"/>
    <col min="6767" max="6767" width="12.140625" style="63" customWidth="1"/>
    <col min="6768" max="6768" width="0.140625" style="63" customWidth="1"/>
    <col min="6769" max="7003" width="9" style="63"/>
    <col min="7004" max="7005" width="1.7109375" style="63" customWidth="1"/>
    <col min="7006" max="7006" width="50.28515625" style="63" customWidth="1"/>
    <col min="7007" max="7007" width="7.7109375" style="63" customWidth="1"/>
    <col min="7008" max="7008" width="1" style="63" customWidth="1"/>
    <col min="7009" max="7009" width="11.28515625" style="63" customWidth="1"/>
    <col min="7010" max="7010" width="1" style="63" customWidth="1"/>
    <col min="7011" max="7011" width="13.140625" style="63" customWidth="1"/>
    <col min="7012" max="7012" width="1" style="63" customWidth="1"/>
    <col min="7013" max="7013" width="10.7109375" style="63" customWidth="1"/>
    <col min="7014" max="7014" width="1" style="63" customWidth="1"/>
    <col min="7015" max="7015" width="11.28515625" style="63" customWidth="1"/>
    <col min="7016" max="7016" width="1" style="63" customWidth="1"/>
    <col min="7017" max="7017" width="15" style="63" customWidth="1"/>
    <col min="7018" max="7018" width="1" style="63" customWidth="1"/>
    <col min="7019" max="7019" width="11.7109375" style="63" customWidth="1"/>
    <col min="7020" max="7020" width="1" style="63" customWidth="1"/>
    <col min="7021" max="7021" width="12.7109375" style="63" customWidth="1"/>
    <col min="7022" max="7022" width="1" style="63" customWidth="1"/>
    <col min="7023" max="7023" width="12.140625" style="63" customWidth="1"/>
    <col min="7024" max="7024" width="0.140625" style="63" customWidth="1"/>
    <col min="7025" max="7259" width="9" style="63"/>
    <col min="7260" max="7261" width="1.7109375" style="63" customWidth="1"/>
    <col min="7262" max="7262" width="50.28515625" style="63" customWidth="1"/>
    <col min="7263" max="7263" width="7.7109375" style="63" customWidth="1"/>
    <col min="7264" max="7264" width="1" style="63" customWidth="1"/>
    <col min="7265" max="7265" width="11.28515625" style="63" customWidth="1"/>
    <col min="7266" max="7266" width="1" style="63" customWidth="1"/>
    <col min="7267" max="7267" width="13.140625" style="63" customWidth="1"/>
    <col min="7268" max="7268" width="1" style="63" customWidth="1"/>
    <col min="7269" max="7269" width="10.7109375" style="63" customWidth="1"/>
    <col min="7270" max="7270" width="1" style="63" customWidth="1"/>
    <col min="7271" max="7271" width="11.28515625" style="63" customWidth="1"/>
    <col min="7272" max="7272" width="1" style="63" customWidth="1"/>
    <col min="7273" max="7273" width="15" style="63" customWidth="1"/>
    <col min="7274" max="7274" width="1" style="63" customWidth="1"/>
    <col min="7275" max="7275" width="11.7109375" style="63" customWidth="1"/>
    <col min="7276" max="7276" width="1" style="63" customWidth="1"/>
    <col min="7277" max="7277" width="12.7109375" style="63" customWidth="1"/>
    <col min="7278" max="7278" width="1" style="63" customWidth="1"/>
    <col min="7279" max="7279" width="12.140625" style="63" customWidth="1"/>
    <col min="7280" max="7280" width="0.140625" style="63" customWidth="1"/>
    <col min="7281" max="7515" width="9" style="63"/>
    <col min="7516" max="7517" width="1.7109375" style="63" customWidth="1"/>
    <col min="7518" max="7518" width="50.28515625" style="63" customWidth="1"/>
    <col min="7519" max="7519" width="7.7109375" style="63" customWidth="1"/>
    <col min="7520" max="7520" width="1" style="63" customWidth="1"/>
    <col min="7521" max="7521" width="11.28515625" style="63" customWidth="1"/>
    <col min="7522" max="7522" width="1" style="63" customWidth="1"/>
    <col min="7523" max="7523" width="13.140625" style="63" customWidth="1"/>
    <col min="7524" max="7524" width="1" style="63" customWidth="1"/>
    <col min="7525" max="7525" width="10.7109375" style="63" customWidth="1"/>
    <col min="7526" max="7526" width="1" style="63" customWidth="1"/>
    <col min="7527" max="7527" width="11.28515625" style="63" customWidth="1"/>
    <col min="7528" max="7528" width="1" style="63" customWidth="1"/>
    <col min="7529" max="7529" width="15" style="63" customWidth="1"/>
    <col min="7530" max="7530" width="1" style="63" customWidth="1"/>
    <col min="7531" max="7531" width="11.7109375" style="63" customWidth="1"/>
    <col min="7532" max="7532" width="1" style="63" customWidth="1"/>
    <col min="7533" max="7533" width="12.7109375" style="63" customWidth="1"/>
    <col min="7534" max="7534" width="1" style="63" customWidth="1"/>
    <col min="7535" max="7535" width="12.140625" style="63" customWidth="1"/>
    <col min="7536" max="7536" width="0.140625" style="63" customWidth="1"/>
    <col min="7537" max="7771" width="9" style="63"/>
    <col min="7772" max="7773" width="1.7109375" style="63" customWidth="1"/>
    <col min="7774" max="7774" width="50.28515625" style="63" customWidth="1"/>
    <col min="7775" max="7775" width="7.7109375" style="63" customWidth="1"/>
    <col min="7776" max="7776" width="1" style="63" customWidth="1"/>
    <col min="7777" max="7777" width="11.28515625" style="63" customWidth="1"/>
    <col min="7778" max="7778" width="1" style="63" customWidth="1"/>
    <col min="7779" max="7779" width="13.140625" style="63" customWidth="1"/>
    <col min="7780" max="7780" width="1" style="63" customWidth="1"/>
    <col min="7781" max="7781" width="10.7109375" style="63" customWidth="1"/>
    <col min="7782" max="7782" width="1" style="63" customWidth="1"/>
    <col min="7783" max="7783" width="11.28515625" style="63" customWidth="1"/>
    <col min="7784" max="7784" width="1" style="63" customWidth="1"/>
    <col min="7785" max="7785" width="15" style="63" customWidth="1"/>
    <col min="7786" max="7786" width="1" style="63" customWidth="1"/>
    <col min="7787" max="7787" width="11.7109375" style="63" customWidth="1"/>
    <col min="7788" max="7788" width="1" style="63" customWidth="1"/>
    <col min="7789" max="7789" width="12.7109375" style="63" customWidth="1"/>
    <col min="7790" max="7790" width="1" style="63" customWidth="1"/>
    <col min="7791" max="7791" width="12.140625" style="63" customWidth="1"/>
    <col min="7792" max="7792" width="0.140625" style="63" customWidth="1"/>
    <col min="7793" max="8027" width="9" style="63"/>
    <col min="8028" max="8029" width="1.7109375" style="63" customWidth="1"/>
    <col min="8030" max="8030" width="50.28515625" style="63" customWidth="1"/>
    <col min="8031" max="8031" width="7.7109375" style="63" customWidth="1"/>
    <col min="8032" max="8032" width="1" style="63" customWidth="1"/>
    <col min="8033" max="8033" width="11.28515625" style="63" customWidth="1"/>
    <col min="8034" max="8034" width="1" style="63" customWidth="1"/>
    <col min="8035" max="8035" width="13.140625" style="63" customWidth="1"/>
    <col min="8036" max="8036" width="1" style="63" customWidth="1"/>
    <col min="8037" max="8037" width="10.7109375" style="63" customWidth="1"/>
    <col min="8038" max="8038" width="1" style="63" customWidth="1"/>
    <col min="8039" max="8039" width="11.28515625" style="63" customWidth="1"/>
    <col min="8040" max="8040" width="1" style="63" customWidth="1"/>
    <col min="8041" max="8041" width="15" style="63" customWidth="1"/>
    <col min="8042" max="8042" width="1" style="63" customWidth="1"/>
    <col min="8043" max="8043" width="11.7109375" style="63" customWidth="1"/>
    <col min="8044" max="8044" width="1" style="63" customWidth="1"/>
    <col min="8045" max="8045" width="12.7109375" style="63" customWidth="1"/>
    <col min="8046" max="8046" width="1" style="63" customWidth="1"/>
    <col min="8047" max="8047" width="12.140625" style="63" customWidth="1"/>
    <col min="8048" max="8048" width="0.140625" style="63" customWidth="1"/>
    <col min="8049" max="8283" width="9" style="63"/>
    <col min="8284" max="8285" width="1.7109375" style="63" customWidth="1"/>
    <col min="8286" max="8286" width="50.28515625" style="63" customWidth="1"/>
    <col min="8287" max="8287" width="7.7109375" style="63" customWidth="1"/>
    <col min="8288" max="8288" width="1" style="63" customWidth="1"/>
    <col min="8289" max="8289" width="11.28515625" style="63" customWidth="1"/>
    <col min="8290" max="8290" width="1" style="63" customWidth="1"/>
    <col min="8291" max="8291" width="13.140625" style="63" customWidth="1"/>
    <col min="8292" max="8292" width="1" style="63" customWidth="1"/>
    <col min="8293" max="8293" width="10.7109375" style="63" customWidth="1"/>
    <col min="8294" max="8294" width="1" style="63" customWidth="1"/>
    <col min="8295" max="8295" width="11.28515625" style="63" customWidth="1"/>
    <col min="8296" max="8296" width="1" style="63" customWidth="1"/>
    <col min="8297" max="8297" width="15" style="63" customWidth="1"/>
    <col min="8298" max="8298" width="1" style="63" customWidth="1"/>
    <col min="8299" max="8299" width="11.7109375" style="63" customWidth="1"/>
    <col min="8300" max="8300" width="1" style="63" customWidth="1"/>
    <col min="8301" max="8301" width="12.7109375" style="63" customWidth="1"/>
    <col min="8302" max="8302" width="1" style="63" customWidth="1"/>
    <col min="8303" max="8303" width="12.140625" style="63" customWidth="1"/>
    <col min="8304" max="8304" width="0.140625" style="63" customWidth="1"/>
    <col min="8305" max="8539" width="9" style="63"/>
    <col min="8540" max="8541" width="1.7109375" style="63" customWidth="1"/>
    <col min="8542" max="8542" width="50.28515625" style="63" customWidth="1"/>
    <col min="8543" max="8543" width="7.7109375" style="63" customWidth="1"/>
    <col min="8544" max="8544" width="1" style="63" customWidth="1"/>
    <col min="8545" max="8545" width="11.28515625" style="63" customWidth="1"/>
    <col min="8546" max="8546" width="1" style="63" customWidth="1"/>
    <col min="8547" max="8547" width="13.140625" style="63" customWidth="1"/>
    <col min="8548" max="8548" width="1" style="63" customWidth="1"/>
    <col min="8549" max="8549" width="10.7109375" style="63" customWidth="1"/>
    <col min="8550" max="8550" width="1" style="63" customWidth="1"/>
    <col min="8551" max="8551" width="11.28515625" style="63" customWidth="1"/>
    <col min="8552" max="8552" width="1" style="63" customWidth="1"/>
    <col min="8553" max="8553" width="15" style="63" customWidth="1"/>
    <col min="8554" max="8554" width="1" style="63" customWidth="1"/>
    <col min="8555" max="8555" width="11.7109375" style="63" customWidth="1"/>
    <col min="8556" max="8556" width="1" style="63" customWidth="1"/>
    <col min="8557" max="8557" width="12.7109375" style="63" customWidth="1"/>
    <col min="8558" max="8558" width="1" style="63" customWidth="1"/>
    <col min="8559" max="8559" width="12.140625" style="63" customWidth="1"/>
    <col min="8560" max="8560" width="0.140625" style="63" customWidth="1"/>
    <col min="8561" max="8795" width="9" style="63"/>
    <col min="8796" max="8797" width="1.7109375" style="63" customWidth="1"/>
    <col min="8798" max="8798" width="50.28515625" style="63" customWidth="1"/>
    <col min="8799" max="8799" width="7.7109375" style="63" customWidth="1"/>
    <col min="8800" max="8800" width="1" style="63" customWidth="1"/>
    <col min="8801" max="8801" width="11.28515625" style="63" customWidth="1"/>
    <col min="8802" max="8802" width="1" style="63" customWidth="1"/>
    <col min="8803" max="8803" width="13.140625" style="63" customWidth="1"/>
    <col min="8804" max="8804" width="1" style="63" customWidth="1"/>
    <col min="8805" max="8805" width="10.7109375" style="63" customWidth="1"/>
    <col min="8806" max="8806" width="1" style="63" customWidth="1"/>
    <col min="8807" max="8807" width="11.28515625" style="63" customWidth="1"/>
    <col min="8808" max="8808" width="1" style="63" customWidth="1"/>
    <col min="8809" max="8809" width="15" style="63" customWidth="1"/>
    <col min="8810" max="8810" width="1" style="63" customWidth="1"/>
    <col min="8811" max="8811" width="11.7109375" style="63" customWidth="1"/>
    <col min="8812" max="8812" width="1" style="63" customWidth="1"/>
    <col min="8813" max="8813" width="12.7109375" style="63" customWidth="1"/>
    <col min="8814" max="8814" width="1" style="63" customWidth="1"/>
    <col min="8815" max="8815" width="12.140625" style="63" customWidth="1"/>
    <col min="8816" max="8816" width="0.140625" style="63" customWidth="1"/>
    <col min="8817" max="9051" width="9" style="63"/>
    <col min="9052" max="9053" width="1.7109375" style="63" customWidth="1"/>
    <col min="9054" max="9054" width="50.28515625" style="63" customWidth="1"/>
    <col min="9055" max="9055" width="7.7109375" style="63" customWidth="1"/>
    <col min="9056" max="9056" width="1" style="63" customWidth="1"/>
    <col min="9057" max="9057" width="11.28515625" style="63" customWidth="1"/>
    <col min="9058" max="9058" width="1" style="63" customWidth="1"/>
    <col min="9059" max="9059" width="13.140625" style="63" customWidth="1"/>
    <col min="9060" max="9060" width="1" style="63" customWidth="1"/>
    <col min="9061" max="9061" width="10.7109375" style="63" customWidth="1"/>
    <col min="9062" max="9062" width="1" style="63" customWidth="1"/>
    <col min="9063" max="9063" width="11.28515625" style="63" customWidth="1"/>
    <col min="9064" max="9064" width="1" style="63" customWidth="1"/>
    <col min="9065" max="9065" width="15" style="63" customWidth="1"/>
    <col min="9066" max="9066" width="1" style="63" customWidth="1"/>
    <col min="9067" max="9067" width="11.7109375" style="63" customWidth="1"/>
    <col min="9068" max="9068" width="1" style="63" customWidth="1"/>
    <col min="9069" max="9069" width="12.7109375" style="63" customWidth="1"/>
    <col min="9070" max="9070" width="1" style="63" customWidth="1"/>
    <col min="9071" max="9071" width="12.140625" style="63" customWidth="1"/>
    <col min="9072" max="9072" width="0.140625" style="63" customWidth="1"/>
    <col min="9073" max="9307" width="9" style="63"/>
    <col min="9308" max="9309" width="1.7109375" style="63" customWidth="1"/>
    <col min="9310" max="9310" width="50.28515625" style="63" customWidth="1"/>
    <col min="9311" max="9311" width="7.7109375" style="63" customWidth="1"/>
    <col min="9312" max="9312" width="1" style="63" customWidth="1"/>
    <col min="9313" max="9313" width="11.28515625" style="63" customWidth="1"/>
    <col min="9314" max="9314" width="1" style="63" customWidth="1"/>
    <col min="9315" max="9315" width="13.140625" style="63" customWidth="1"/>
    <col min="9316" max="9316" width="1" style="63" customWidth="1"/>
    <col min="9317" max="9317" width="10.7109375" style="63" customWidth="1"/>
    <col min="9318" max="9318" width="1" style="63" customWidth="1"/>
    <col min="9319" max="9319" width="11.28515625" style="63" customWidth="1"/>
    <col min="9320" max="9320" width="1" style="63" customWidth="1"/>
    <col min="9321" max="9321" width="15" style="63" customWidth="1"/>
    <col min="9322" max="9322" width="1" style="63" customWidth="1"/>
    <col min="9323" max="9323" width="11.7109375" style="63" customWidth="1"/>
    <col min="9324" max="9324" width="1" style="63" customWidth="1"/>
    <col min="9325" max="9325" width="12.7109375" style="63" customWidth="1"/>
    <col min="9326" max="9326" width="1" style="63" customWidth="1"/>
    <col min="9327" max="9327" width="12.140625" style="63" customWidth="1"/>
    <col min="9328" max="9328" width="0.140625" style="63" customWidth="1"/>
    <col min="9329" max="9563" width="9" style="63"/>
    <col min="9564" max="9565" width="1.7109375" style="63" customWidth="1"/>
    <col min="9566" max="9566" width="50.28515625" style="63" customWidth="1"/>
    <col min="9567" max="9567" width="7.7109375" style="63" customWidth="1"/>
    <col min="9568" max="9568" width="1" style="63" customWidth="1"/>
    <col min="9569" max="9569" width="11.28515625" style="63" customWidth="1"/>
    <col min="9570" max="9570" width="1" style="63" customWidth="1"/>
    <col min="9571" max="9571" width="13.140625" style="63" customWidth="1"/>
    <col min="9572" max="9572" width="1" style="63" customWidth="1"/>
    <col min="9573" max="9573" width="10.7109375" style="63" customWidth="1"/>
    <col min="9574" max="9574" width="1" style="63" customWidth="1"/>
    <col min="9575" max="9575" width="11.28515625" style="63" customWidth="1"/>
    <col min="9576" max="9576" width="1" style="63" customWidth="1"/>
    <col min="9577" max="9577" width="15" style="63" customWidth="1"/>
    <col min="9578" max="9578" width="1" style="63" customWidth="1"/>
    <col min="9579" max="9579" width="11.7109375" style="63" customWidth="1"/>
    <col min="9580" max="9580" width="1" style="63" customWidth="1"/>
    <col min="9581" max="9581" width="12.7109375" style="63" customWidth="1"/>
    <col min="9582" max="9582" width="1" style="63" customWidth="1"/>
    <col min="9583" max="9583" width="12.140625" style="63" customWidth="1"/>
    <col min="9584" max="9584" width="0.140625" style="63" customWidth="1"/>
    <col min="9585" max="9819" width="9" style="63"/>
    <col min="9820" max="9821" width="1.7109375" style="63" customWidth="1"/>
    <col min="9822" max="9822" width="50.28515625" style="63" customWidth="1"/>
    <col min="9823" max="9823" width="7.7109375" style="63" customWidth="1"/>
    <col min="9824" max="9824" width="1" style="63" customWidth="1"/>
    <col min="9825" max="9825" width="11.28515625" style="63" customWidth="1"/>
    <col min="9826" max="9826" width="1" style="63" customWidth="1"/>
    <col min="9827" max="9827" width="13.140625" style="63" customWidth="1"/>
    <col min="9828" max="9828" width="1" style="63" customWidth="1"/>
    <col min="9829" max="9829" width="10.7109375" style="63" customWidth="1"/>
    <col min="9830" max="9830" width="1" style="63" customWidth="1"/>
    <col min="9831" max="9831" width="11.28515625" style="63" customWidth="1"/>
    <col min="9832" max="9832" width="1" style="63" customWidth="1"/>
    <col min="9833" max="9833" width="15" style="63" customWidth="1"/>
    <col min="9834" max="9834" width="1" style="63" customWidth="1"/>
    <col min="9835" max="9835" width="11.7109375" style="63" customWidth="1"/>
    <col min="9836" max="9836" width="1" style="63" customWidth="1"/>
    <col min="9837" max="9837" width="12.7109375" style="63" customWidth="1"/>
    <col min="9838" max="9838" width="1" style="63" customWidth="1"/>
    <col min="9839" max="9839" width="12.140625" style="63" customWidth="1"/>
    <col min="9840" max="9840" width="0.140625" style="63" customWidth="1"/>
    <col min="9841" max="10075" width="9" style="63"/>
    <col min="10076" max="10077" width="1.7109375" style="63" customWidth="1"/>
    <col min="10078" max="10078" width="50.28515625" style="63" customWidth="1"/>
    <col min="10079" max="10079" width="7.7109375" style="63" customWidth="1"/>
    <col min="10080" max="10080" width="1" style="63" customWidth="1"/>
    <col min="10081" max="10081" width="11.28515625" style="63" customWidth="1"/>
    <col min="10082" max="10082" width="1" style="63" customWidth="1"/>
    <col min="10083" max="10083" width="13.140625" style="63" customWidth="1"/>
    <col min="10084" max="10084" width="1" style="63" customWidth="1"/>
    <col min="10085" max="10085" width="10.7109375" style="63" customWidth="1"/>
    <col min="10086" max="10086" width="1" style="63" customWidth="1"/>
    <col min="10087" max="10087" width="11.28515625" style="63" customWidth="1"/>
    <col min="10088" max="10088" width="1" style="63" customWidth="1"/>
    <col min="10089" max="10089" width="15" style="63" customWidth="1"/>
    <col min="10090" max="10090" width="1" style="63" customWidth="1"/>
    <col min="10091" max="10091" width="11.7109375" style="63" customWidth="1"/>
    <col min="10092" max="10092" width="1" style="63" customWidth="1"/>
    <col min="10093" max="10093" width="12.7109375" style="63" customWidth="1"/>
    <col min="10094" max="10094" width="1" style="63" customWidth="1"/>
    <col min="10095" max="10095" width="12.140625" style="63" customWidth="1"/>
    <col min="10096" max="10096" width="0.140625" style="63" customWidth="1"/>
    <col min="10097" max="10331" width="9" style="63"/>
    <col min="10332" max="10333" width="1.7109375" style="63" customWidth="1"/>
    <col min="10334" max="10334" width="50.28515625" style="63" customWidth="1"/>
    <col min="10335" max="10335" width="7.7109375" style="63" customWidth="1"/>
    <col min="10336" max="10336" width="1" style="63" customWidth="1"/>
    <col min="10337" max="10337" width="11.28515625" style="63" customWidth="1"/>
    <col min="10338" max="10338" width="1" style="63" customWidth="1"/>
    <col min="10339" max="10339" width="13.140625" style="63" customWidth="1"/>
    <col min="10340" max="10340" width="1" style="63" customWidth="1"/>
    <col min="10341" max="10341" width="10.7109375" style="63" customWidth="1"/>
    <col min="10342" max="10342" width="1" style="63" customWidth="1"/>
    <col min="10343" max="10343" width="11.28515625" style="63" customWidth="1"/>
    <col min="10344" max="10344" width="1" style="63" customWidth="1"/>
    <col min="10345" max="10345" width="15" style="63" customWidth="1"/>
    <col min="10346" max="10346" width="1" style="63" customWidth="1"/>
    <col min="10347" max="10347" width="11.7109375" style="63" customWidth="1"/>
    <col min="10348" max="10348" width="1" style="63" customWidth="1"/>
    <col min="10349" max="10349" width="12.7109375" style="63" customWidth="1"/>
    <col min="10350" max="10350" width="1" style="63" customWidth="1"/>
    <col min="10351" max="10351" width="12.140625" style="63" customWidth="1"/>
    <col min="10352" max="10352" width="0.140625" style="63" customWidth="1"/>
    <col min="10353" max="10587" width="9" style="63"/>
    <col min="10588" max="10589" width="1.7109375" style="63" customWidth="1"/>
    <col min="10590" max="10590" width="50.28515625" style="63" customWidth="1"/>
    <col min="10591" max="10591" width="7.7109375" style="63" customWidth="1"/>
    <col min="10592" max="10592" width="1" style="63" customWidth="1"/>
    <col min="10593" max="10593" width="11.28515625" style="63" customWidth="1"/>
    <col min="10594" max="10594" width="1" style="63" customWidth="1"/>
    <col min="10595" max="10595" width="13.140625" style="63" customWidth="1"/>
    <col min="10596" max="10596" width="1" style="63" customWidth="1"/>
    <col min="10597" max="10597" width="10.7109375" style="63" customWidth="1"/>
    <col min="10598" max="10598" width="1" style="63" customWidth="1"/>
    <col min="10599" max="10599" width="11.28515625" style="63" customWidth="1"/>
    <col min="10600" max="10600" width="1" style="63" customWidth="1"/>
    <col min="10601" max="10601" width="15" style="63" customWidth="1"/>
    <col min="10602" max="10602" width="1" style="63" customWidth="1"/>
    <col min="10603" max="10603" width="11.7109375" style="63" customWidth="1"/>
    <col min="10604" max="10604" width="1" style="63" customWidth="1"/>
    <col min="10605" max="10605" width="12.7109375" style="63" customWidth="1"/>
    <col min="10606" max="10606" width="1" style="63" customWidth="1"/>
    <col min="10607" max="10607" width="12.140625" style="63" customWidth="1"/>
    <col min="10608" max="10608" width="0.140625" style="63" customWidth="1"/>
    <col min="10609" max="10843" width="9" style="63"/>
    <col min="10844" max="10845" width="1.7109375" style="63" customWidth="1"/>
    <col min="10846" max="10846" width="50.28515625" style="63" customWidth="1"/>
    <col min="10847" max="10847" width="7.7109375" style="63" customWidth="1"/>
    <col min="10848" max="10848" width="1" style="63" customWidth="1"/>
    <col min="10849" max="10849" width="11.28515625" style="63" customWidth="1"/>
    <col min="10850" max="10850" width="1" style="63" customWidth="1"/>
    <col min="10851" max="10851" width="13.140625" style="63" customWidth="1"/>
    <col min="10852" max="10852" width="1" style="63" customWidth="1"/>
    <col min="10853" max="10853" width="10.7109375" style="63" customWidth="1"/>
    <col min="10854" max="10854" width="1" style="63" customWidth="1"/>
    <col min="10855" max="10855" width="11.28515625" style="63" customWidth="1"/>
    <col min="10856" max="10856" width="1" style="63" customWidth="1"/>
    <col min="10857" max="10857" width="15" style="63" customWidth="1"/>
    <col min="10858" max="10858" width="1" style="63" customWidth="1"/>
    <col min="10859" max="10859" width="11.7109375" style="63" customWidth="1"/>
    <col min="10860" max="10860" width="1" style="63" customWidth="1"/>
    <col min="10861" max="10861" width="12.7109375" style="63" customWidth="1"/>
    <col min="10862" max="10862" width="1" style="63" customWidth="1"/>
    <col min="10863" max="10863" width="12.140625" style="63" customWidth="1"/>
    <col min="10864" max="10864" width="0.140625" style="63" customWidth="1"/>
    <col min="10865" max="11099" width="9" style="63"/>
    <col min="11100" max="11101" width="1.7109375" style="63" customWidth="1"/>
    <col min="11102" max="11102" width="50.28515625" style="63" customWidth="1"/>
    <col min="11103" max="11103" width="7.7109375" style="63" customWidth="1"/>
    <col min="11104" max="11104" width="1" style="63" customWidth="1"/>
    <col min="11105" max="11105" width="11.28515625" style="63" customWidth="1"/>
    <col min="11106" max="11106" width="1" style="63" customWidth="1"/>
    <col min="11107" max="11107" width="13.140625" style="63" customWidth="1"/>
    <col min="11108" max="11108" width="1" style="63" customWidth="1"/>
    <col min="11109" max="11109" width="10.7109375" style="63" customWidth="1"/>
    <col min="11110" max="11110" width="1" style="63" customWidth="1"/>
    <col min="11111" max="11111" width="11.28515625" style="63" customWidth="1"/>
    <col min="11112" max="11112" width="1" style="63" customWidth="1"/>
    <col min="11113" max="11113" width="15" style="63" customWidth="1"/>
    <col min="11114" max="11114" width="1" style="63" customWidth="1"/>
    <col min="11115" max="11115" width="11.7109375" style="63" customWidth="1"/>
    <col min="11116" max="11116" width="1" style="63" customWidth="1"/>
    <col min="11117" max="11117" width="12.7109375" style="63" customWidth="1"/>
    <col min="11118" max="11118" width="1" style="63" customWidth="1"/>
    <col min="11119" max="11119" width="12.140625" style="63" customWidth="1"/>
    <col min="11120" max="11120" width="0.140625" style="63" customWidth="1"/>
    <col min="11121" max="11355" width="9" style="63"/>
    <col min="11356" max="11357" width="1.7109375" style="63" customWidth="1"/>
    <col min="11358" max="11358" width="50.28515625" style="63" customWidth="1"/>
    <col min="11359" max="11359" width="7.7109375" style="63" customWidth="1"/>
    <col min="11360" max="11360" width="1" style="63" customWidth="1"/>
    <col min="11361" max="11361" width="11.28515625" style="63" customWidth="1"/>
    <col min="11362" max="11362" width="1" style="63" customWidth="1"/>
    <col min="11363" max="11363" width="13.140625" style="63" customWidth="1"/>
    <col min="11364" max="11364" width="1" style="63" customWidth="1"/>
    <col min="11365" max="11365" width="10.7109375" style="63" customWidth="1"/>
    <col min="11366" max="11366" width="1" style="63" customWidth="1"/>
    <col min="11367" max="11367" width="11.28515625" style="63" customWidth="1"/>
    <col min="11368" max="11368" width="1" style="63" customWidth="1"/>
    <col min="11369" max="11369" width="15" style="63" customWidth="1"/>
    <col min="11370" max="11370" width="1" style="63" customWidth="1"/>
    <col min="11371" max="11371" width="11.7109375" style="63" customWidth="1"/>
    <col min="11372" max="11372" width="1" style="63" customWidth="1"/>
    <col min="11373" max="11373" width="12.7109375" style="63" customWidth="1"/>
    <col min="11374" max="11374" width="1" style="63" customWidth="1"/>
    <col min="11375" max="11375" width="12.140625" style="63" customWidth="1"/>
    <col min="11376" max="11376" width="0.140625" style="63" customWidth="1"/>
    <col min="11377" max="11611" width="9" style="63"/>
    <col min="11612" max="11613" width="1.7109375" style="63" customWidth="1"/>
    <col min="11614" max="11614" width="50.28515625" style="63" customWidth="1"/>
    <col min="11615" max="11615" width="7.7109375" style="63" customWidth="1"/>
    <col min="11616" max="11616" width="1" style="63" customWidth="1"/>
    <col min="11617" max="11617" width="11.28515625" style="63" customWidth="1"/>
    <col min="11618" max="11618" width="1" style="63" customWidth="1"/>
    <col min="11619" max="11619" width="13.140625" style="63" customWidth="1"/>
    <col min="11620" max="11620" width="1" style="63" customWidth="1"/>
    <col min="11621" max="11621" width="10.7109375" style="63" customWidth="1"/>
    <col min="11622" max="11622" width="1" style="63" customWidth="1"/>
    <col min="11623" max="11623" width="11.28515625" style="63" customWidth="1"/>
    <col min="11624" max="11624" width="1" style="63" customWidth="1"/>
    <col min="11625" max="11625" width="15" style="63" customWidth="1"/>
    <col min="11626" max="11626" width="1" style="63" customWidth="1"/>
    <col min="11627" max="11627" width="11.7109375" style="63" customWidth="1"/>
    <col min="11628" max="11628" width="1" style="63" customWidth="1"/>
    <col min="11629" max="11629" width="12.7109375" style="63" customWidth="1"/>
    <col min="11630" max="11630" width="1" style="63" customWidth="1"/>
    <col min="11631" max="11631" width="12.140625" style="63" customWidth="1"/>
    <col min="11632" max="11632" width="0.140625" style="63" customWidth="1"/>
    <col min="11633" max="11867" width="9" style="63"/>
    <col min="11868" max="11869" width="1.7109375" style="63" customWidth="1"/>
    <col min="11870" max="11870" width="50.28515625" style="63" customWidth="1"/>
    <col min="11871" max="11871" width="7.7109375" style="63" customWidth="1"/>
    <col min="11872" max="11872" width="1" style="63" customWidth="1"/>
    <col min="11873" max="11873" width="11.28515625" style="63" customWidth="1"/>
    <col min="11874" max="11874" width="1" style="63" customWidth="1"/>
    <col min="11875" max="11875" width="13.140625" style="63" customWidth="1"/>
    <col min="11876" max="11876" width="1" style="63" customWidth="1"/>
    <col min="11877" max="11877" width="10.7109375" style="63" customWidth="1"/>
    <col min="11878" max="11878" width="1" style="63" customWidth="1"/>
    <col min="11879" max="11879" width="11.28515625" style="63" customWidth="1"/>
    <col min="11880" max="11880" width="1" style="63" customWidth="1"/>
    <col min="11881" max="11881" width="15" style="63" customWidth="1"/>
    <col min="11882" max="11882" width="1" style="63" customWidth="1"/>
    <col min="11883" max="11883" width="11.7109375" style="63" customWidth="1"/>
    <col min="11884" max="11884" width="1" style="63" customWidth="1"/>
    <col min="11885" max="11885" width="12.7109375" style="63" customWidth="1"/>
    <col min="11886" max="11886" width="1" style="63" customWidth="1"/>
    <col min="11887" max="11887" width="12.140625" style="63" customWidth="1"/>
    <col min="11888" max="11888" width="0.140625" style="63" customWidth="1"/>
    <col min="11889" max="12123" width="9" style="63"/>
    <col min="12124" max="12125" width="1.7109375" style="63" customWidth="1"/>
    <col min="12126" max="12126" width="50.28515625" style="63" customWidth="1"/>
    <col min="12127" max="12127" width="7.7109375" style="63" customWidth="1"/>
    <col min="12128" max="12128" width="1" style="63" customWidth="1"/>
    <col min="12129" max="12129" width="11.28515625" style="63" customWidth="1"/>
    <col min="12130" max="12130" width="1" style="63" customWidth="1"/>
    <col min="12131" max="12131" width="13.140625" style="63" customWidth="1"/>
    <col min="12132" max="12132" width="1" style="63" customWidth="1"/>
    <col min="12133" max="12133" width="10.7109375" style="63" customWidth="1"/>
    <col min="12134" max="12134" width="1" style="63" customWidth="1"/>
    <col min="12135" max="12135" width="11.28515625" style="63" customWidth="1"/>
    <col min="12136" max="12136" width="1" style="63" customWidth="1"/>
    <col min="12137" max="12137" width="15" style="63" customWidth="1"/>
    <col min="12138" max="12138" width="1" style="63" customWidth="1"/>
    <col min="12139" max="12139" width="11.7109375" style="63" customWidth="1"/>
    <col min="12140" max="12140" width="1" style="63" customWidth="1"/>
    <col min="12141" max="12141" width="12.7109375" style="63" customWidth="1"/>
    <col min="12142" max="12142" width="1" style="63" customWidth="1"/>
    <col min="12143" max="12143" width="12.140625" style="63" customWidth="1"/>
    <col min="12144" max="12144" width="0.140625" style="63" customWidth="1"/>
    <col min="12145" max="12379" width="9" style="63"/>
    <col min="12380" max="12381" width="1.7109375" style="63" customWidth="1"/>
    <col min="12382" max="12382" width="50.28515625" style="63" customWidth="1"/>
    <col min="12383" max="12383" width="7.7109375" style="63" customWidth="1"/>
    <col min="12384" max="12384" width="1" style="63" customWidth="1"/>
    <col min="12385" max="12385" width="11.28515625" style="63" customWidth="1"/>
    <col min="12386" max="12386" width="1" style="63" customWidth="1"/>
    <col min="12387" max="12387" width="13.140625" style="63" customWidth="1"/>
    <col min="12388" max="12388" width="1" style="63" customWidth="1"/>
    <col min="12389" max="12389" width="10.7109375" style="63" customWidth="1"/>
    <col min="12390" max="12390" width="1" style="63" customWidth="1"/>
    <col min="12391" max="12391" width="11.28515625" style="63" customWidth="1"/>
    <col min="12392" max="12392" width="1" style="63" customWidth="1"/>
    <col min="12393" max="12393" width="15" style="63" customWidth="1"/>
    <col min="12394" max="12394" width="1" style="63" customWidth="1"/>
    <col min="12395" max="12395" width="11.7109375" style="63" customWidth="1"/>
    <col min="12396" max="12396" width="1" style="63" customWidth="1"/>
    <col min="12397" max="12397" width="12.7109375" style="63" customWidth="1"/>
    <col min="12398" max="12398" width="1" style="63" customWidth="1"/>
    <col min="12399" max="12399" width="12.140625" style="63" customWidth="1"/>
    <col min="12400" max="12400" width="0.140625" style="63" customWidth="1"/>
    <col min="12401" max="12635" width="9" style="63"/>
    <col min="12636" max="12637" width="1.7109375" style="63" customWidth="1"/>
    <col min="12638" max="12638" width="50.28515625" style="63" customWidth="1"/>
    <col min="12639" max="12639" width="7.7109375" style="63" customWidth="1"/>
    <col min="12640" max="12640" width="1" style="63" customWidth="1"/>
    <col min="12641" max="12641" width="11.28515625" style="63" customWidth="1"/>
    <col min="12642" max="12642" width="1" style="63" customWidth="1"/>
    <col min="12643" max="12643" width="13.140625" style="63" customWidth="1"/>
    <col min="12644" max="12644" width="1" style="63" customWidth="1"/>
    <col min="12645" max="12645" width="10.7109375" style="63" customWidth="1"/>
    <col min="12646" max="12646" width="1" style="63" customWidth="1"/>
    <col min="12647" max="12647" width="11.28515625" style="63" customWidth="1"/>
    <col min="12648" max="12648" width="1" style="63" customWidth="1"/>
    <col min="12649" max="12649" width="15" style="63" customWidth="1"/>
    <col min="12650" max="12650" width="1" style="63" customWidth="1"/>
    <col min="12651" max="12651" width="11.7109375" style="63" customWidth="1"/>
    <col min="12652" max="12652" width="1" style="63" customWidth="1"/>
    <col min="12653" max="12653" width="12.7109375" style="63" customWidth="1"/>
    <col min="12654" max="12654" width="1" style="63" customWidth="1"/>
    <col min="12655" max="12655" width="12.140625" style="63" customWidth="1"/>
    <col min="12656" max="12656" width="0.140625" style="63" customWidth="1"/>
    <col min="12657" max="12891" width="9" style="63"/>
    <col min="12892" max="12893" width="1.7109375" style="63" customWidth="1"/>
    <col min="12894" max="12894" width="50.28515625" style="63" customWidth="1"/>
    <col min="12895" max="12895" width="7.7109375" style="63" customWidth="1"/>
    <col min="12896" max="12896" width="1" style="63" customWidth="1"/>
    <col min="12897" max="12897" width="11.28515625" style="63" customWidth="1"/>
    <col min="12898" max="12898" width="1" style="63" customWidth="1"/>
    <col min="12899" max="12899" width="13.140625" style="63" customWidth="1"/>
    <col min="12900" max="12900" width="1" style="63" customWidth="1"/>
    <col min="12901" max="12901" width="10.7109375" style="63" customWidth="1"/>
    <col min="12902" max="12902" width="1" style="63" customWidth="1"/>
    <col min="12903" max="12903" width="11.28515625" style="63" customWidth="1"/>
    <col min="12904" max="12904" width="1" style="63" customWidth="1"/>
    <col min="12905" max="12905" width="15" style="63" customWidth="1"/>
    <col min="12906" max="12906" width="1" style="63" customWidth="1"/>
    <col min="12907" max="12907" width="11.7109375" style="63" customWidth="1"/>
    <col min="12908" max="12908" width="1" style="63" customWidth="1"/>
    <col min="12909" max="12909" width="12.7109375" style="63" customWidth="1"/>
    <col min="12910" max="12910" width="1" style="63" customWidth="1"/>
    <col min="12911" max="12911" width="12.140625" style="63" customWidth="1"/>
    <col min="12912" max="12912" width="0.140625" style="63" customWidth="1"/>
    <col min="12913" max="13147" width="9" style="63"/>
    <col min="13148" max="13149" width="1.7109375" style="63" customWidth="1"/>
    <col min="13150" max="13150" width="50.28515625" style="63" customWidth="1"/>
    <col min="13151" max="13151" width="7.7109375" style="63" customWidth="1"/>
    <col min="13152" max="13152" width="1" style="63" customWidth="1"/>
    <col min="13153" max="13153" width="11.28515625" style="63" customWidth="1"/>
    <col min="13154" max="13154" width="1" style="63" customWidth="1"/>
    <col min="13155" max="13155" width="13.140625" style="63" customWidth="1"/>
    <col min="13156" max="13156" width="1" style="63" customWidth="1"/>
    <col min="13157" max="13157" width="10.7109375" style="63" customWidth="1"/>
    <col min="13158" max="13158" width="1" style="63" customWidth="1"/>
    <col min="13159" max="13159" width="11.28515625" style="63" customWidth="1"/>
    <col min="13160" max="13160" width="1" style="63" customWidth="1"/>
    <col min="13161" max="13161" width="15" style="63" customWidth="1"/>
    <col min="13162" max="13162" width="1" style="63" customWidth="1"/>
    <col min="13163" max="13163" width="11.7109375" style="63" customWidth="1"/>
    <col min="13164" max="13164" width="1" style="63" customWidth="1"/>
    <col min="13165" max="13165" width="12.7109375" style="63" customWidth="1"/>
    <col min="13166" max="13166" width="1" style="63" customWidth="1"/>
    <col min="13167" max="13167" width="12.140625" style="63" customWidth="1"/>
    <col min="13168" max="13168" width="0.140625" style="63" customWidth="1"/>
    <col min="13169" max="13403" width="9" style="63"/>
    <col min="13404" max="13405" width="1.7109375" style="63" customWidth="1"/>
    <col min="13406" max="13406" width="50.28515625" style="63" customWidth="1"/>
    <col min="13407" max="13407" width="7.7109375" style="63" customWidth="1"/>
    <col min="13408" max="13408" width="1" style="63" customWidth="1"/>
    <col min="13409" max="13409" width="11.28515625" style="63" customWidth="1"/>
    <col min="13410" max="13410" width="1" style="63" customWidth="1"/>
    <col min="13411" max="13411" width="13.140625" style="63" customWidth="1"/>
    <col min="13412" max="13412" width="1" style="63" customWidth="1"/>
    <col min="13413" max="13413" width="10.7109375" style="63" customWidth="1"/>
    <col min="13414" max="13414" width="1" style="63" customWidth="1"/>
    <col min="13415" max="13415" width="11.28515625" style="63" customWidth="1"/>
    <col min="13416" max="13416" width="1" style="63" customWidth="1"/>
    <col min="13417" max="13417" width="15" style="63" customWidth="1"/>
    <col min="13418" max="13418" width="1" style="63" customWidth="1"/>
    <col min="13419" max="13419" width="11.7109375" style="63" customWidth="1"/>
    <col min="13420" max="13420" width="1" style="63" customWidth="1"/>
    <col min="13421" max="13421" width="12.7109375" style="63" customWidth="1"/>
    <col min="13422" max="13422" width="1" style="63" customWidth="1"/>
    <col min="13423" max="13423" width="12.140625" style="63" customWidth="1"/>
    <col min="13424" max="13424" width="0.140625" style="63" customWidth="1"/>
    <col min="13425" max="13659" width="9" style="63"/>
    <col min="13660" max="13661" width="1.7109375" style="63" customWidth="1"/>
    <col min="13662" max="13662" width="50.28515625" style="63" customWidth="1"/>
    <col min="13663" max="13663" width="7.7109375" style="63" customWidth="1"/>
    <col min="13664" max="13664" width="1" style="63" customWidth="1"/>
    <col min="13665" max="13665" width="11.28515625" style="63" customWidth="1"/>
    <col min="13666" max="13666" width="1" style="63" customWidth="1"/>
    <col min="13667" max="13667" width="13.140625" style="63" customWidth="1"/>
    <col min="13668" max="13668" width="1" style="63" customWidth="1"/>
    <col min="13669" max="13669" width="10.7109375" style="63" customWidth="1"/>
    <col min="13670" max="13670" width="1" style="63" customWidth="1"/>
    <col min="13671" max="13671" width="11.28515625" style="63" customWidth="1"/>
    <col min="13672" max="13672" width="1" style="63" customWidth="1"/>
    <col min="13673" max="13673" width="15" style="63" customWidth="1"/>
    <col min="13674" max="13674" width="1" style="63" customWidth="1"/>
    <col min="13675" max="13675" width="11.7109375" style="63" customWidth="1"/>
    <col min="13676" max="13676" width="1" style="63" customWidth="1"/>
    <col min="13677" max="13677" width="12.7109375" style="63" customWidth="1"/>
    <col min="13678" max="13678" width="1" style="63" customWidth="1"/>
    <col min="13679" max="13679" width="12.140625" style="63" customWidth="1"/>
    <col min="13680" max="13680" width="0.140625" style="63" customWidth="1"/>
    <col min="13681" max="13915" width="9" style="63"/>
    <col min="13916" max="13917" width="1.7109375" style="63" customWidth="1"/>
    <col min="13918" max="13918" width="50.28515625" style="63" customWidth="1"/>
    <col min="13919" max="13919" width="7.7109375" style="63" customWidth="1"/>
    <col min="13920" max="13920" width="1" style="63" customWidth="1"/>
    <col min="13921" max="13921" width="11.28515625" style="63" customWidth="1"/>
    <col min="13922" max="13922" width="1" style="63" customWidth="1"/>
    <col min="13923" max="13923" width="13.140625" style="63" customWidth="1"/>
    <col min="13924" max="13924" width="1" style="63" customWidth="1"/>
    <col min="13925" max="13925" width="10.7109375" style="63" customWidth="1"/>
    <col min="13926" max="13926" width="1" style="63" customWidth="1"/>
    <col min="13927" max="13927" width="11.28515625" style="63" customWidth="1"/>
    <col min="13928" max="13928" width="1" style="63" customWidth="1"/>
    <col min="13929" max="13929" width="15" style="63" customWidth="1"/>
    <col min="13930" max="13930" width="1" style="63" customWidth="1"/>
    <col min="13931" max="13931" width="11.7109375" style="63" customWidth="1"/>
    <col min="13932" max="13932" width="1" style="63" customWidth="1"/>
    <col min="13933" max="13933" width="12.7109375" style="63" customWidth="1"/>
    <col min="13934" max="13934" width="1" style="63" customWidth="1"/>
    <col min="13935" max="13935" width="12.140625" style="63" customWidth="1"/>
    <col min="13936" max="13936" width="0.140625" style="63" customWidth="1"/>
    <col min="13937" max="14171" width="9" style="63"/>
    <col min="14172" max="14173" width="1.7109375" style="63" customWidth="1"/>
    <col min="14174" max="14174" width="50.28515625" style="63" customWidth="1"/>
    <col min="14175" max="14175" width="7.7109375" style="63" customWidth="1"/>
    <col min="14176" max="14176" width="1" style="63" customWidth="1"/>
    <col min="14177" max="14177" width="11.28515625" style="63" customWidth="1"/>
    <col min="14178" max="14178" width="1" style="63" customWidth="1"/>
    <col min="14179" max="14179" width="13.140625" style="63" customWidth="1"/>
    <col min="14180" max="14180" width="1" style="63" customWidth="1"/>
    <col min="14181" max="14181" width="10.7109375" style="63" customWidth="1"/>
    <col min="14182" max="14182" width="1" style="63" customWidth="1"/>
    <col min="14183" max="14183" width="11.28515625" style="63" customWidth="1"/>
    <col min="14184" max="14184" width="1" style="63" customWidth="1"/>
    <col min="14185" max="14185" width="15" style="63" customWidth="1"/>
    <col min="14186" max="14186" width="1" style="63" customWidth="1"/>
    <col min="14187" max="14187" width="11.7109375" style="63" customWidth="1"/>
    <col min="14188" max="14188" width="1" style="63" customWidth="1"/>
    <col min="14189" max="14189" width="12.7109375" style="63" customWidth="1"/>
    <col min="14190" max="14190" width="1" style="63" customWidth="1"/>
    <col min="14191" max="14191" width="12.140625" style="63" customWidth="1"/>
    <col min="14192" max="14192" width="0.140625" style="63" customWidth="1"/>
    <col min="14193" max="14427" width="9" style="63"/>
    <col min="14428" max="14429" width="1.7109375" style="63" customWidth="1"/>
    <col min="14430" max="14430" width="50.28515625" style="63" customWidth="1"/>
    <col min="14431" max="14431" width="7.7109375" style="63" customWidth="1"/>
    <col min="14432" max="14432" width="1" style="63" customWidth="1"/>
    <col min="14433" max="14433" width="11.28515625" style="63" customWidth="1"/>
    <col min="14434" max="14434" width="1" style="63" customWidth="1"/>
    <col min="14435" max="14435" width="13.140625" style="63" customWidth="1"/>
    <col min="14436" max="14436" width="1" style="63" customWidth="1"/>
    <col min="14437" max="14437" width="10.7109375" style="63" customWidth="1"/>
    <col min="14438" max="14438" width="1" style="63" customWidth="1"/>
    <col min="14439" max="14439" width="11.28515625" style="63" customWidth="1"/>
    <col min="14440" max="14440" width="1" style="63" customWidth="1"/>
    <col min="14441" max="14441" width="15" style="63" customWidth="1"/>
    <col min="14442" max="14442" width="1" style="63" customWidth="1"/>
    <col min="14443" max="14443" width="11.7109375" style="63" customWidth="1"/>
    <col min="14444" max="14444" width="1" style="63" customWidth="1"/>
    <col min="14445" max="14445" width="12.7109375" style="63" customWidth="1"/>
    <col min="14446" max="14446" width="1" style="63" customWidth="1"/>
    <col min="14447" max="14447" width="12.140625" style="63" customWidth="1"/>
    <col min="14448" max="14448" width="0.140625" style="63" customWidth="1"/>
    <col min="14449" max="14683" width="9" style="63"/>
    <col min="14684" max="14685" width="1.7109375" style="63" customWidth="1"/>
    <col min="14686" max="14686" width="50.28515625" style="63" customWidth="1"/>
    <col min="14687" max="14687" width="7.7109375" style="63" customWidth="1"/>
    <col min="14688" max="14688" width="1" style="63" customWidth="1"/>
    <col min="14689" max="14689" width="11.28515625" style="63" customWidth="1"/>
    <col min="14690" max="14690" width="1" style="63" customWidth="1"/>
    <col min="14691" max="14691" width="13.140625" style="63" customWidth="1"/>
    <col min="14692" max="14692" width="1" style="63" customWidth="1"/>
    <col min="14693" max="14693" width="10.7109375" style="63" customWidth="1"/>
    <col min="14694" max="14694" width="1" style="63" customWidth="1"/>
    <col min="14695" max="14695" width="11.28515625" style="63" customWidth="1"/>
    <col min="14696" max="14696" width="1" style="63" customWidth="1"/>
    <col min="14697" max="14697" width="15" style="63" customWidth="1"/>
    <col min="14698" max="14698" width="1" style="63" customWidth="1"/>
    <col min="14699" max="14699" width="11.7109375" style="63" customWidth="1"/>
    <col min="14700" max="14700" width="1" style="63" customWidth="1"/>
    <col min="14701" max="14701" width="12.7109375" style="63" customWidth="1"/>
    <col min="14702" max="14702" width="1" style="63" customWidth="1"/>
    <col min="14703" max="14703" width="12.140625" style="63" customWidth="1"/>
    <col min="14704" max="14704" width="0.140625" style="63" customWidth="1"/>
    <col min="14705" max="14939" width="9" style="63"/>
    <col min="14940" max="14941" width="1.7109375" style="63" customWidth="1"/>
    <col min="14942" max="14942" width="50.28515625" style="63" customWidth="1"/>
    <col min="14943" max="14943" width="7.7109375" style="63" customWidth="1"/>
    <col min="14944" max="14944" width="1" style="63" customWidth="1"/>
    <col min="14945" max="14945" width="11.28515625" style="63" customWidth="1"/>
    <col min="14946" max="14946" width="1" style="63" customWidth="1"/>
    <col min="14947" max="14947" width="13.140625" style="63" customWidth="1"/>
    <col min="14948" max="14948" width="1" style="63" customWidth="1"/>
    <col min="14949" max="14949" width="10.7109375" style="63" customWidth="1"/>
    <col min="14950" max="14950" width="1" style="63" customWidth="1"/>
    <col min="14951" max="14951" width="11.28515625" style="63" customWidth="1"/>
    <col min="14952" max="14952" width="1" style="63" customWidth="1"/>
    <col min="14953" max="14953" width="15" style="63" customWidth="1"/>
    <col min="14954" max="14954" width="1" style="63" customWidth="1"/>
    <col min="14955" max="14955" width="11.7109375" style="63" customWidth="1"/>
    <col min="14956" max="14956" width="1" style="63" customWidth="1"/>
    <col min="14957" max="14957" width="12.7109375" style="63" customWidth="1"/>
    <col min="14958" max="14958" width="1" style="63" customWidth="1"/>
    <col min="14959" max="14959" width="12.140625" style="63" customWidth="1"/>
    <col min="14960" max="14960" width="0.140625" style="63" customWidth="1"/>
    <col min="14961" max="15195" width="9" style="63"/>
    <col min="15196" max="15197" width="1.7109375" style="63" customWidth="1"/>
    <col min="15198" max="15198" width="50.28515625" style="63" customWidth="1"/>
    <col min="15199" max="15199" width="7.7109375" style="63" customWidth="1"/>
    <col min="15200" max="15200" width="1" style="63" customWidth="1"/>
    <col min="15201" max="15201" width="11.28515625" style="63" customWidth="1"/>
    <col min="15202" max="15202" width="1" style="63" customWidth="1"/>
    <col min="15203" max="15203" width="13.140625" style="63" customWidth="1"/>
    <col min="15204" max="15204" width="1" style="63" customWidth="1"/>
    <col min="15205" max="15205" width="10.7109375" style="63" customWidth="1"/>
    <col min="15206" max="15206" width="1" style="63" customWidth="1"/>
    <col min="15207" max="15207" width="11.28515625" style="63" customWidth="1"/>
    <col min="15208" max="15208" width="1" style="63" customWidth="1"/>
    <col min="15209" max="15209" width="15" style="63" customWidth="1"/>
    <col min="15210" max="15210" width="1" style="63" customWidth="1"/>
    <col min="15211" max="15211" width="11.7109375" style="63" customWidth="1"/>
    <col min="15212" max="15212" width="1" style="63" customWidth="1"/>
    <col min="15213" max="15213" width="12.7109375" style="63" customWidth="1"/>
    <col min="15214" max="15214" width="1" style="63" customWidth="1"/>
    <col min="15215" max="15215" width="12.140625" style="63" customWidth="1"/>
    <col min="15216" max="15216" width="0.140625" style="63" customWidth="1"/>
    <col min="15217" max="15451" width="9" style="63"/>
    <col min="15452" max="15453" width="1.7109375" style="63" customWidth="1"/>
    <col min="15454" max="15454" width="50.28515625" style="63" customWidth="1"/>
    <col min="15455" max="15455" width="7.7109375" style="63" customWidth="1"/>
    <col min="15456" max="15456" width="1" style="63" customWidth="1"/>
    <col min="15457" max="15457" width="11.28515625" style="63" customWidth="1"/>
    <col min="15458" max="15458" width="1" style="63" customWidth="1"/>
    <col min="15459" max="15459" width="13.140625" style="63" customWidth="1"/>
    <col min="15460" max="15460" width="1" style="63" customWidth="1"/>
    <col min="15461" max="15461" width="10.7109375" style="63" customWidth="1"/>
    <col min="15462" max="15462" width="1" style="63" customWidth="1"/>
    <col min="15463" max="15463" width="11.28515625" style="63" customWidth="1"/>
    <col min="15464" max="15464" width="1" style="63" customWidth="1"/>
    <col min="15465" max="15465" width="15" style="63" customWidth="1"/>
    <col min="15466" max="15466" width="1" style="63" customWidth="1"/>
    <col min="15467" max="15467" width="11.7109375" style="63" customWidth="1"/>
    <col min="15468" max="15468" width="1" style="63" customWidth="1"/>
    <col min="15469" max="15469" width="12.7109375" style="63" customWidth="1"/>
    <col min="15470" max="15470" width="1" style="63" customWidth="1"/>
    <col min="15471" max="15471" width="12.140625" style="63" customWidth="1"/>
    <col min="15472" max="15472" width="0.140625" style="63" customWidth="1"/>
    <col min="15473" max="15707" width="9" style="63"/>
    <col min="15708" max="15709" width="1.7109375" style="63" customWidth="1"/>
    <col min="15710" max="15710" width="50.28515625" style="63" customWidth="1"/>
    <col min="15711" max="15711" width="7.7109375" style="63" customWidth="1"/>
    <col min="15712" max="15712" width="1" style="63" customWidth="1"/>
    <col min="15713" max="15713" width="11.28515625" style="63" customWidth="1"/>
    <col min="15714" max="15714" width="1" style="63" customWidth="1"/>
    <col min="15715" max="15715" width="13.140625" style="63" customWidth="1"/>
    <col min="15716" max="15716" width="1" style="63" customWidth="1"/>
    <col min="15717" max="15717" width="10.7109375" style="63" customWidth="1"/>
    <col min="15718" max="15718" width="1" style="63" customWidth="1"/>
    <col min="15719" max="15719" width="11.28515625" style="63" customWidth="1"/>
    <col min="15720" max="15720" width="1" style="63" customWidth="1"/>
    <col min="15721" max="15721" width="15" style="63" customWidth="1"/>
    <col min="15722" max="15722" width="1" style="63" customWidth="1"/>
    <col min="15723" max="15723" width="11.7109375" style="63" customWidth="1"/>
    <col min="15724" max="15724" width="1" style="63" customWidth="1"/>
    <col min="15725" max="15725" width="12.7109375" style="63" customWidth="1"/>
    <col min="15726" max="15726" width="1" style="63" customWidth="1"/>
    <col min="15727" max="15727" width="12.140625" style="63" customWidth="1"/>
    <col min="15728" max="15728" width="0.140625" style="63" customWidth="1"/>
    <col min="15729" max="15963" width="9" style="63"/>
    <col min="15964" max="15965" width="1.7109375" style="63" customWidth="1"/>
    <col min="15966" max="15966" width="50.28515625" style="63" customWidth="1"/>
    <col min="15967" max="15967" width="7.7109375" style="63" customWidth="1"/>
    <col min="15968" max="15968" width="1" style="63" customWidth="1"/>
    <col min="15969" max="15969" width="11.28515625" style="63" customWidth="1"/>
    <col min="15970" max="15970" width="1" style="63" customWidth="1"/>
    <col min="15971" max="15971" width="13.140625" style="63" customWidth="1"/>
    <col min="15972" max="15972" width="1" style="63" customWidth="1"/>
    <col min="15973" max="15973" width="10.7109375" style="63" customWidth="1"/>
    <col min="15974" max="15974" width="1" style="63" customWidth="1"/>
    <col min="15975" max="15975" width="11.28515625" style="63" customWidth="1"/>
    <col min="15976" max="15976" width="1" style="63" customWidth="1"/>
    <col min="15977" max="15977" width="15" style="63" customWidth="1"/>
    <col min="15978" max="15978" width="1" style="63" customWidth="1"/>
    <col min="15979" max="15979" width="11.7109375" style="63" customWidth="1"/>
    <col min="15980" max="15980" width="1" style="63" customWidth="1"/>
    <col min="15981" max="15981" width="12.7109375" style="63" customWidth="1"/>
    <col min="15982" max="15982" width="1" style="63" customWidth="1"/>
    <col min="15983" max="15983" width="12.140625" style="63" customWidth="1"/>
    <col min="15984" max="15984" width="0.140625" style="63" customWidth="1"/>
    <col min="15985" max="16220" width="9" style="63"/>
    <col min="16221" max="16250" width="9.140625" style="63" customWidth="1"/>
    <col min="16251" max="16302" width="9.140625" style="63"/>
    <col min="16303" max="16384" width="9.140625" style="63" customWidth="1"/>
  </cols>
  <sheetData>
    <row r="1" spans="1:24" s="31" customFormat="1" ht="20.100000000000001" customHeight="1">
      <c r="A1" s="5" t="str">
        <f>'TH 2-4'!A1</f>
        <v>บริษัท โปรเอ็น คอร์ป จำกัด (มหาชน)</v>
      </c>
      <c r="F1" s="32"/>
      <c r="G1" s="32"/>
      <c r="H1" s="32"/>
      <c r="I1" s="32"/>
      <c r="J1" s="32"/>
      <c r="K1" s="32"/>
      <c r="L1" s="32"/>
      <c r="M1" s="32"/>
      <c r="N1" s="33"/>
      <c r="O1" s="34"/>
      <c r="P1" s="33"/>
      <c r="Q1" s="34"/>
      <c r="R1" s="34"/>
      <c r="S1" s="34"/>
      <c r="T1" s="33"/>
    </row>
    <row r="2" spans="1:24" s="31" customFormat="1" ht="20.100000000000001" customHeight="1">
      <c r="A2" s="31" t="s">
        <v>120</v>
      </c>
      <c r="F2" s="32"/>
      <c r="G2" s="32"/>
      <c r="H2" s="32"/>
      <c r="I2" s="32"/>
      <c r="J2" s="32"/>
      <c r="K2" s="32"/>
      <c r="L2" s="32"/>
      <c r="M2" s="32"/>
      <c r="N2" s="33"/>
      <c r="O2" s="34"/>
      <c r="P2" s="33"/>
      <c r="Q2" s="34"/>
      <c r="R2" s="34"/>
      <c r="S2" s="34"/>
      <c r="T2" s="33"/>
    </row>
    <row r="3" spans="1:24" s="31" customFormat="1" ht="20.100000000000001" customHeight="1">
      <c r="A3" s="11" t="s">
        <v>86</v>
      </c>
      <c r="B3" s="35"/>
      <c r="C3" s="35"/>
      <c r="D3" s="35"/>
      <c r="E3" s="35"/>
      <c r="F3" s="36"/>
      <c r="G3" s="36"/>
      <c r="H3" s="36"/>
      <c r="I3" s="36"/>
      <c r="J3" s="36"/>
      <c r="K3" s="36"/>
      <c r="L3" s="36"/>
      <c r="M3" s="36"/>
      <c r="N3" s="37"/>
      <c r="O3" s="38"/>
      <c r="P3" s="38"/>
      <c r="Q3" s="38"/>
      <c r="R3" s="38"/>
      <c r="S3" s="38"/>
      <c r="T3" s="38"/>
      <c r="U3" s="38"/>
      <c r="V3" s="37"/>
      <c r="W3" s="38"/>
      <c r="X3" s="37"/>
    </row>
    <row r="4" spans="1:24" s="31" customFormat="1" ht="17.649999999999999" customHeight="1">
      <c r="A4" s="15"/>
      <c r="F4" s="32"/>
      <c r="G4" s="32"/>
      <c r="H4" s="32"/>
      <c r="I4" s="32"/>
      <c r="J4" s="32"/>
      <c r="K4" s="32"/>
      <c r="L4" s="32"/>
      <c r="M4" s="32"/>
      <c r="N4" s="33"/>
      <c r="O4" s="34"/>
      <c r="P4" s="34"/>
      <c r="Q4" s="34"/>
      <c r="R4" s="34"/>
      <c r="S4" s="34"/>
      <c r="T4" s="34"/>
      <c r="U4" s="34"/>
      <c r="V4" s="33"/>
      <c r="W4" s="34"/>
      <c r="X4" s="33"/>
    </row>
    <row r="5" spans="1:24" s="40" customFormat="1" ht="17.649999999999999" customHeight="1">
      <c r="A5" s="39"/>
      <c r="B5" s="39"/>
      <c r="C5" s="39"/>
      <c r="D5" s="39"/>
      <c r="E5" s="39"/>
      <c r="F5" s="346" t="s">
        <v>3</v>
      </c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346"/>
      <c r="T5" s="346"/>
      <c r="U5" s="346"/>
      <c r="V5" s="346"/>
      <c r="W5" s="346"/>
      <c r="X5" s="346"/>
    </row>
    <row r="6" spans="1:24" s="40" customFormat="1" ht="17.649999999999999" customHeight="1">
      <c r="A6" s="39"/>
      <c r="B6" s="39"/>
      <c r="C6" s="39"/>
      <c r="D6" s="39"/>
      <c r="E6" s="39"/>
      <c r="F6" s="346" t="s">
        <v>121</v>
      </c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  <c r="R6" s="346"/>
      <c r="S6" s="346"/>
      <c r="T6" s="346"/>
      <c r="U6" s="41"/>
      <c r="V6" s="42"/>
      <c r="W6" s="42"/>
      <c r="X6" s="42"/>
    </row>
    <row r="7" spans="1:24" s="40" customFormat="1" ht="17.649999999999999" customHeight="1">
      <c r="A7" s="43"/>
      <c r="B7" s="43"/>
      <c r="C7" s="43"/>
      <c r="D7" s="43"/>
      <c r="E7" s="43"/>
      <c r="F7" s="44"/>
      <c r="G7" s="44"/>
      <c r="I7" s="44"/>
      <c r="K7" s="44"/>
      <c r="M7" s="45"/>
      <c r="Q7" s="46"/>
      <c r="R7" s="45" t="s">
        <v>122</v>
      </c>
      <c r="S7" s="46"/>
      <c r="T7" s="45"/>
      <c r="U7" s="47"/>
      <c r="V7" s="44"/>
      <c r="W7" s="47"/>
      <c r="X7" s="44"/>
    </row>
    <row r="8" spans="1:24" s="40" customFormat="1" ht="17.649999999999999" customHeight="1">
      <c r="A8" s="43"/>
      <c r="B8" s="43"/>
      <c r="C8" s="43"/>
      <c r="D8" s="43"/>
      <c r="E8" s="43"/>
      <c r="F8" s="44"/>
      <c r="G8" s="44"/>
      <c r="H8" s="233"/>
      <c r="I8" s="44"/>
      <c r="J8" s="233"/>
      <c r="K8" s="44"/>
      <c r="L8" s="45" t="s">
        <v>123</v>
      </c>
      <c r="M8" s="45"/>
      <c r="N8" s="346" t="s">
        <v>77</v>
      </c>
      <c r="O8" s="346"/>
      <c r="P8" s="346"/>
      <c r="Q8" s="46"/>
      <c r="R8" s="48" t="s">
        <v>124</v>
      </c>
      <c r="S8" s="46"/>
      <c r="T8" s="45"/>
      <c r="U8" s="47"/>
      <c r="V8" s="44"/>
      <c r="W8" s="47"/>
      <c r="X8" s="44"/>
    </row>
    <row r="9" spans="1:24" s="40" customFormat="1" ht="17.649999999999999" customHeight="1">
      <c r="A9" s="39"/>
      <c r="B9" s="39"/>
      <c r="C9" s="39"/>
      <c r="D9" s="39"/>
      <c r="E9" s="39"/>
      <c r="F9" s="45"/>
      <c r="G9" s="45"/>
      <c r="H9" s="45"/>
      <c r="I9" s="45"/>
      <c r="J9" s="45" t="s">
        <v>125</v>
      </c>
      <c r="K9" s="45"/>
      <c r="L9" s="45" t="s">
        <v>126</v>
      </c>
      <c r="M9" s="45"/>
      <c r="N9" s="49" t="s">
        <v>127</v>
      </c>
      <c r="O9" s="50"/>
      <c r="P9" s="45"/>
      <c r="Q9" s="50"/>
      <c r="R9" s="50" t="s">
        <v>128</v>
      </c>
      <c r="S9" s="50"/>
      <c r="T9" s="45" t="s">
        <v>129</v>
      </c>
      <c r="U9" s="51"/>
      <c r="V9" s="45"/>
      <c r="W9" s="50"/>
    </row>
    <row r="10" spans="1:24" s="54" customFormat="1" ht="17.649999999999999" customHeight="1">
      <c r="A10" s="39"/>
      <c r="B10" s="39"/>
      <c r="C10" s="39"/>
      <c r="D10" s="39"/>
      <c r="E10" s="39"/>
      <c r="F10" s="45" t="s">
        <v>130</v>
      </c>
      <c r="G10" s="45"/>
      <c r="H10" s="45" t="s">
        <v>131</v>
      </c>
      <c r="I10" s="45"/>
      <c r="J10" s="327" t="s">
        <v>132</v>
      </c>
      <c r="K10" s="45"/>
      <c r="L10" s="45" t="s">
        <v>133</v>
      </c>
      <c r="M10" s="52"/>
      <c r="N10" s="53" t="s">
        <v>134</v>
      </c>
      <c r="O10" s="50"/>
      <c r="P10" s="45"/>
      <c r="Q10" s="50"/>
      <c r="R10" s="50" t="s">
        <v>135</v>
      </c>
      <c r="S10" s="50"/>
      <c r="T10" s="45" t="s">
        <v>136</v>
      </c>
      <c r="U10" s="51"/>
      <c r="V10" s="45" t="s">
        <v>137</v>
      </c>
      <c r="W10" s="50"/>
      <c r="X10" s="45" t="s">
        <v>138</v>
      </c>
    </row>
    <row r="11" spans="1:24" s="54" customFormat="1" ht="17.649999999999999" customHeight="1">
      <c r="A11" s="39"/>
      <c r="B11" s="39"/>
      <c r="C11" s="39"/>
      <c r="D11" s="39"/>
      <c r="E11" s="39"/>
      <c r="F11" s="45" t="s">
        <v>139</v>
      </c>
      <c r="G11" s="45"/>
      <c r="H11" s="45" t="s">
        <v>140</v>
      </c>
      <c r="I11" s="45"/>
      <c r="J11" s="327" t="s">
        <v>141</v>
      </c>
      <c r="K11" s="45"/>
      <c r="L11" s="45" t="s">
        <v>142</v>
      </c>
      <c r="M11" s="45"/>
      <c r="N11" s="45" t="s">
        <v>143</v>
      </c>
      <c r="O11" s="50"/>
      <c r="P11" s="45" t="s">
        <v>79</v>
      </c>
      <c r="Q11" s="50"/>
      <c r="R11" s="50" t="s">
        <v>144</v>
      </c>
      <c r="S11" s="50"/>
      <c r="T11" s="45" t="s">
        <v>145</v>
      </c>
      <c r="U11" s="50"/>
      <c r="V11" s="45" t="s">
        <v>146</v>
      </c>
      <c r="W11" s="50"/>
      <c r="X11" s="45" t="s">
        <v>62</v>
      </c>
    </row>
    <row r="12" spans="1:24" s="293" customFormat="1" ht="17.649999999999999" customHeight="1">
      <c r="A12" s="287"/>
      <c r="B12" s="287"/>
      <c r="C12" s="287"/>
      <c r="D12" s="288" t="s">
        <v>11</v>
      </c>
      <c r="E12" s="287"/>
      <c r="F12" s="289" t="s">
        <v>12</v>
      </c>
      <c r="G12" s="290"/>
      <c r="H12" s="289" t="s">
        <v>12</v>
      </c>
      <c r="I12" s="290"/>
      <c r="J12" s="289" t="s">
        <v>12</v>
      </c>
      <c r="K12" s="290"/>
      <c r="L12" s="289" t="s">
        <v>12</v>
      </c>
      <c r="M12" s="290"/>
      <c r="N12" s="289" t="s">
        <v>12</v>
      </c>
      <c r="O12" s="291"/>
      <c r="P12" s="289" t="s">
        <v>12</v>
      </c>
      <c r="Q12" s="291"/>
      <c r="R12" s="292" t="s">
        <v>12</v>
      </c>
      <c r="S12" s="291"/>
      <c r="T12" s="289" t="s">
        <v>12</v>
      </c>
      <c r="U12" s="291"/>
      <c r="V12" s="289" t="s">
        <v>12</v>
      </c>
      <c r="W12" s="291"/>
      <c r="X12" s="289" t="s">
        <v>12</v>
      </c>
    </row>
    <row r="13" spans="1:24" s="293" customFormat="1" ht="6" customHeight="1">
      <c r="A13" s="287"/>
      <c r="B13" s="287"/>
      <c r="C13" s="287"/>
      <c r="D13" s="294"/>
      <c r="E13" s="287"/>
      <c r="F13" s="290"/>
      <c r="G13" s="290"/>
      <c r="H13" s="290"/>
      <c r="I13" s="290"/>
      <c r="J13" s="290"/>
      <c r="K13" s="290"/>
      <c r="L13" s="290"/>
      <c r="M13" s="290"/>
      <c r="N13" s="290"/>
      <c r="O13" s="291"/>
      <c r="P13" s="290"/>
      <c r="Q13" s="291"/>
      <c r="R13" s="291"/>
      <c r="S13" s="291"/>
      <c r="T13" s="290"/>
      <c r="U13" s="291"/>
      <c r="V13" s="290"/>
      <c r="W13" s="291"/>
      <c r="X13" s="290"/>
    </row>
    <row r="14" spans="1:24" s="293" customFormat="1" ht="17.649999999999999" customHeight="1">
      <c r="A14" s="295" t="s">
        <v>147</v>
      </c>
      <c r="B14" s="296"/>
      <c r="C14" s="287"/>
      <c r="D14" s="287"/>
      <c r="E14" s="287"/>
      <c r="F14" s="297">
        <v>158000000</v>
      </c>
      <c r="G14" s="297"/>
      <c r="H14" s="297">
        <v>228732200</v>
      </c>
      <c r="I14" s="297"/>
      <c r="J14" s="297">
        <v>0</v>
      </c>
      <c r="K14" s="297"/>
      <c r="L14" s="297">
        <v>1175732</v>
      </c>
      <c r="M14" s="297"/>
      <c r="N14" s="297">
        <v>8850000</v>
      </c>
      <c r="O14" s="297"/>
      <c r="P14" s="297">
        <v>23008916</v>
      </c>
      <c r="Q14" s="297"/>
      <c r="R14" s="297">
        <v>-1502</v>
      </c>
      <c r="S14" s="297"/>
      <c r="T14" s="297">
        <f>SUM(F14:S14)</f>
        <v>419765346</v>
      </c>
      <c r="U14" s="297"/>
      <c r="V14" s="297">
        <v>14472</v>
      </c>
      <c r="W14" s="297"/>
      <c r="X14" s="297">
        <f>SUM(T14:W14)</f>
        <v>419779818</v>
      </c>
    </row>
    <row r="15" spans="1:24" s="293" customFormat="1" ht="6" customHeight="1">
      <c r="A15" s="295"/>
      <c r="B15" s="287"/>
      <c r="C15" s="287"/>
      <c r="D15" s="287"/>
      <c r="E15" s="287"/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297"/>
      <c r="X15" s="298"/>
    </row>
    <row r="16" spans="1:24" s="293" customFormat="1" ht="17.649999999999999" customHeight="1">
      <c r="A16" s="299" t="s">
        <v>148</v>
      </c>
      <c r="B16" s="287"/>
      <c r="C16" s="287"/>
      <c r="D16" s="287"/>
      <c r="E16" s="287"/>
      <c r="F16" s="297"/>
      <c r="G16" s="297"/>
      <c r="H16" s="297"/>
      <c r="I16" s="297"/>
      <c r="J16" s="297"/>
      <c r="K16" s="297"/>
      <c r="L16" s="297"/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297"/>
      <c r="X16" s="298"/>
    </row>
    <row r="17" spans="1:25" s="293" customFormat="1" ht="17.649999999999999" customHeight="1">
      <c r="A17" s="287" t="s">
        <v>149</v>
      </c>
      <c r="B17" s="287"/>
      <c r="C17" s="287"/>
      <c r="D17" s="300"/>
      <c r="E17" s="287"/>
      <c r="F17" s="297">
        <v>0</v>
      </c>
      <c r="G17" s="297"/>
      <c r="H17" s="297">
        <v>0</v>
      </c>
      <c r="I17" s="297"/>
      <c r="J17" s="297">
        <v>0</v>
      </c>
      <c r="K17" s="297"/>
      <c r="L17" s="297">
        <v>0</v>
      </c>
      <c r="M17" s="297"/>
      <c r="N17" s="297">
        <v>810000</v>
      </c>
      <c r="O17" s="297"/>
      <c r="P17" s="297">
        <v>-810000</v>
      </c>
      <c r="Q17" s="297"/>
      <c r="R17" s="297">
        <v>0</v>
      </c>
      <c r="S17" s="297"/>
      <c r="T17" s="297">
        <f>SUM(F17:S17)</f>
        <v>0</v>
      </c>
      <c r="U17" s="297"/>
      <c r="V17" s="297">
        <v>0</v>
      </c>
      <c r="W17" s="297"/>
      <c r="X17" s="297">
        <f>SUM(T17:W17)</f>
        <v>0</v>
      </c>
    </row>
    <row r="18" spans="1:25" s="293" customFormat="1" ht="17.649999999999999" customHeight="1">
      <c r="A18" s="301" t="s">
        <v>150</v>
      </c>
      <c r="B18" s="301"/>
      <c r="C18" s="287"/>
      <c r="D18" s="287"/>
      <c r="E18" s="287"/>
      <c r="F18" s="302">
        <v>0</v>
      </c>
      <c r="G18" s="297"/>
      <c r="H18" s="302">
        <v>0</v>
      </c>
      <c r="I18" s="297"/>
      <c r="J18" s="302">
        <v>0</v>
      </c>
      <c r="K18" s="297"/>
      <c r="L18" s="302">
        <v>0</v>
      </c>
      <c r="M18" s="297"/>
      <c r="N18" s="302">
        <v>0</v>
      </c>
      <c r="O18" s="297"/>
      <c r="P18" s="302">
        <f>'T 5 (3M)'!L53</f>
        <v>15614089</v>
      </c>
      <c r="Q18" s="297"/>
      <c r="R18" s="302">
        <v>0</v>
      </c>
      <c r="S18" s="297"/>
      <c r="T18" s="302">
        <f>SUM(F18:S18)</f>
        <v>15614089</v>
      </c>
      <c r="U18" s="297"/>
      <c r="V18" s="302">
        <v>1301</v>
      </c>
      <c r="W18" s="297"/>
      <c r="X18" s="302">
        <f>SUM(T18:W18)</f>
        <v>15615390</v>
      </c>
    </row>
    <row r="19" spans="1:25" s="293" customFormat="1" ht="6" customHeight="1">
      <c r="A19" s="287"/>
      <c r="B19" s="287"/>
      <c r="C19" s="287"/>
      <c r="D19" s="287"/>
      <c r="E19" s="287"/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8"/>
    </row>
    <row r="20" spans="1:25" s="293" customFormat="1" ht="17.649999999999999" customHeight="1" thickBot="1">
      <c r="A20" s="299" t="s">
        <v>151</v>
      </c>
      <c r="B20" s="287"/>
      <c r="C20" s="287"/>
      <c r="D20" s="297"/>
      <c r="E20" s="297"/>
      <c r="F20" s="303">
        <f>SUM(F14:F19)</f>
        <v>158000000</v>
      </c>
      <c r="G20" s="297"/>
      <c r="H20" s="303">
        <f>SUM(H14:H19)</f>
        <v>228732200</v>
      </c>
      <c r="I20" s="297"/>
      <c r="J20" s="303">
        <f>SUM(J14:J19)</f>
        <v>0</v>
      </c>
      <c r="K20" s="297"/>
      <c r="L20" s="303">
        <f>SUM(L14:L19)</f>
        <v>1175732</v>
      </c>
      <c r="M20" s="297"/>
      <c r="N20" s="303">
        <f>SUM(N14:N19)</f>
        <v>9660000</v>
      </c>
      <c r="O20" s="297"/>
      <c r="P20" s="303">
        <f>SUM(P14:P19)</f>
        <v>37813005</v>
      </c>
      <c r="Q20" s="297"/>
      <c r="R20" s="303">
        <f>SUM(R14:R19)</f>
        <v>-1502</v>
      </c>
      <c r="S20" s="297"/>
      <c r="T20" s="303">
        <f>SUM(T14:T19)</f>
        <v>435379435</v>
      </c>
      <c r="U20" s="297"/>
      <c r="V20" s="303">
        <f>SUM(V14:V19)</f>
        <v>15773</v>
      </c>
      <c r="W20" s="297"/>
      <c r="X20" s="303">
        <f>SUM(T20:W20)</f>
        <v>435395208</v>
      </c>
    </row>
    <row r="21" spans="1:25" s="54" customFormat="1" ht="18.600000000000001" thickTop="1">
      <c r="A21" s="55"/>
      <c r="B21" s="43"/>
      <c r="C21" s="43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149"/>
      <c r="Q21" s="149"/>
      <c r="R21" s="149"/>
      <c r="S21" s="149"/>
      <c r="T21" s="149"/>
      <c r="U21" s="149"/>
      <c r="V21" s="149"/>
      <c r="W21" s="149"/>
      <c r="X21" s="149"/>
    </row>
    <row r="22" spans="1:25" s="54" customFormat="1" ht="17.649999999999999" customHeight="1">
      <c r="A22" s="57" t="s">
        <v>152</v>
      </c>
      <c r="B22" s="58"/>
      <c r="C22" s="43"/>
      <c r="D22" s="43"/>
      <c r="E22" s="43"/>
      <c r="F22" s="235">
        <v>158000000</v>
      </c>
      <c r="G22" s="44"/>
      <c r="H22" s="235">
        <v>228732200</v>
      </c>
      <c r="I22" s="44"/>
      <c r="J22" s="235">
        <v>3409740</v>
      </c>
      <c r="K22" s="44"/>
      <c r="L22" s="235">
        <v>1175732</v>
      </c>
      <c r="M22" s="44"/>
      <c r="N22" s="235">
        <v>11770000</v>
      </c>
      <c r="O22" s="44"/>
      <c r="P22" s="235">
        <v>68080890</v>
      </c>
      <c r="Q22" s="44"/>
      <c r="R22" s="235">
        <v>-1502</v>
      </c>
      <c r="S22" s="44"/>
      <c r="T22" s="235">
        <f>SUM(F22:S22)</f>
        <v>471167060</v>
      </c>
      <c r="U22" s="44"/>
      <c r="V22" s="235">
        <v>720963</v>
      </c>
      <c r="W22" s="44"/>
      <c r="X22" s="235">
        <f>SUM(T22:W22)</f>
        <v>471888023</v>
      </c>
    </row>
    <row r="23" spans="1:25" s="54" customFormat="1" ht="6" customHeight="1">
      <c r="A23" s="57"/>
      <c r="B23" s="43"/>
      <c r="C23" s="43"/>
      <c r="D23" s="43"/>
      <c r="E23" s="43"/>
      <c r="F23" s="235"/>
      <c r="G23" s="44"/>
      <c r="H23" s="235"/>
      <c r="I23" s="44"/>
      <c r="J23" s="235"/>
      <c r="K23" s="44"/>
      <c r="L23" s="235"/>
      <c r="M23" s="44"/>
      <c r="N23" s="235"/>
      <c r="O23" s="44"/>
      <c r="P23" s="235"/>
      <c r="Q23" s="44"/>
      <c r="R23" s="235"/>
      <c r="S23" s="44"/>
      <c r="T23" s="235"/>
      <c r="U23" s="44"/>
      <c r="V23" s="235"/>
      <c r="W23" s="44"/>
      <c r="X23" s="238"/>
    </row>
    <row r="24" spans="1:25" s="54" customFormat="1" ht="17.649999999999999" customHeight="1">
      <c r="A24" s="55" t="s">
        <v>148</v>
      </c>
      <c r="B24" s="43"/>
      <c r="C24" s="43"/>
      <c r="D24" s="43"/>
      <c r="E24" s="43"/>
      <c r="F24" s="235"/>
      <c r="G24" s="44"/>
      <c r="H24" s="235"/>
      <c r="I24" s="44"/>
      <c r="J24" s="235"/>
      <c r="K24" s="44"/>
      <c r="L24" s="235"/>
      <c r="M24" s="44"/>
      <c r="N24" s="235"/>
      <c r="O24" s="44"/>
      <c r="P24" s="235"/>
      <c r="Q24" s="44"/>
      <c r="R24" s="235"/>
      <c r="S24" s="44"/>
      <c r="T24" s="235"/>
      <c r="U24" s="44"/>
      <c r="V24" s="235"/>
      <c r="W24" s="44"/>
      <c r="X24" s="238"/>
    </row>
    <row r="25" spans="1:25" s="54" customFormat="1" ht="17.649999999999999" customHeight="1">
      <c r="A25" s="56" t="s">
        <v>153</v>
      </c>
      <c r="B25" s="43"/>
      <c r="C25" s="43"/>
      <c r="D25" s="59">
        <v>15</v>
      </c>
      <c r="E25" s="43"/>
      <c r="F25" s="235">
        <v>473575</v>
      </c>
      <c r="G25" s="44"/>
      <c r="H25" s="235">
        <v>2936165</v>
      </c>
      <c r="I25" s="44"/>
      <c r="J25" s="235">
        <v>-3409740</v>
      </c>
      <c r="K25" s="44"/>
      <c r="L25" s="235">
        <v>0</v>
      </c>
      <c r="M25" s="44"/>
      <c r="N25" s="235">
        <v>0</v>
      </c>
      <c r="O25" s="44"/>
      <c r="P25" s="235">
        <v>0</v>
      </c>
      <c r="Q25" s="44"/>
      <c r="R25" s="235">
        <v>0</v>
      </c>
      <c r="S25" s="44"/>
      <c r="T25" s="235">
        <f>SUM(F25:S25)</f>
        <v>0</v>
      </c>
      <c r="U25" s="44"/>
      <c r="V25" s="235">
        <v>0</v>
      </c>
      <c r="W25" s="44"/>
      <c r="X25" s="235">
        <f>SUM(T25:W25)</f>
        <v>0</v>
      </c>
    </row>
    <row r="26" spans="1:25" s="54" customFormat="1" ht="17.649999999999999" customHeight="1">
      <c r="A26" s="56" t="s">
        <v>154</v>
      </c>
      <c r="B26" s="56"/>
      <c r="C26" s="43"/>
      <c r="D26" s="43"/>
      <c r="E26" s="43"/>
      <c r="F26" s="236">
        <v>0</v>
      </c>
      <c r="G26" s="44"/>
      <c r="H26" s="236">
        <v>0</v>
      </c>
      <c r="I26" s="44"/>
      <c r="J26" s="236">
        <v>0</v>
      </c>
      <c r="K26" s="44"/>
      <c r="L26" s="236">
        <v>0</v>
      </c>
      <c r="M26" s="44"/>
      <c r="N26" s="236">
        <v>0</v>
      </c>
      <c r="O26" s="44"/>
      <c r="P26" s="236">
        <f>'T 5 (3M)'!J47</f>
        <v>-1573926</v>
      </c>
      <c r="Q26" s="44"/>
      <c r="R26" s="236">
        <v>0</v>
      </c>
      <c r="S26" s="44"/>
      <c r="T26" s="236">
        <f>SUM(F26:S26)</f>
        <v>-1573926</v>
      </c>
      <c r="U26" s="44"/>
      <c r="V26" s="236">
        <f>'T 5 (3M)'!J48</f>
        <v>-160652</v>
      </c>
      <c r="W26" s="44"/>
      <c r="X26" s="236">
        <f>SUM(T26:W26)</f>
        <v>-1734578</v>
      </c>
    </row>
    <row r="27" spans="1:25" s="54" customFormat="1" ht="6" customHeight="1">
      <c r="A27" s="43"/>
      <c r="B27" s="43"/>
      <c r="C27" s="43"/>
      <c r="D27" s="43"/>
      <c r="E27" s="43"/>
      <c r="F27" s="235"/>
      <c r="G27" s="44"/>
      <c r="H27" s="235"/>
      <c r="I27" s="44"/>
      <c r="J27" s="235"/>
      <c r="K27" s="44"/>
      <c r="L27" s="235"/>
      <c r="M27" s="44"/>
      <c r="N27" s="235"/>
      <c r="O27" s="44"/>
      <c r="P27" s="235"/>
      <c r="Q27" s="44"/>
      <c r="R27" s="235"/>
      <c r="S27" s="44"/>
      <c r="T27" s="235"/>
      <c r="U27" s="44"/>
      <c r="V27" s="235"/>
      <c r="W27" s="44"/>
      <c r="X27" s="238"/>
    </row>
    <row r="28" spans="1:25" s="54" customFormat="1" ht="17.649999999999999" customHeight="1" thickBot="1">
      <c r="A28" s="55" t="s">
        <v>155</v>
      </c>
      <c r="B28" s="43"/>
      <c r="C28" s="43"/>
      <c r="D28" s="44"/>
      <c r="E28" s="44"/>
      <c r="F28" s="237">
        <f>SUM(F22:F27)</f>
        <v>158473575</v>
      </c>
      <c r="G28" s="44"/>
      <c r="H28" s="237">
        <f>SUM(H22:H27)</f>
        <v>231668365</v>
      </c>
      <c r="I28" s="44"/>
      <c r="J28" s="237">
        <f>SUM(J22:J27)</f>
        <v>0</v>
      </c>
      <c r="K28" s="44"/>
      <c r="L28" s="237">
        <f>SUM(L22:L27)</f>
        <v>1175732</v>
      </c>
      <c r="M28" s="44"/>
      <c r="N28" s="237">
        <f>SUM(N22:N27)</f>
        <v>11770000</v>
      </c>
      <c r="O28" s="44"/>
      <c r="P28" s="237">
        <f>SUM(P22:P27)</f>
        <v>66506964</v>
      </c>
      <c r="Q28" s="44"/>
      <c r="R28" s="237">
        <f>SUM(R22:R27)</f>
        <v>-1502</v>
      </c>
      <c r="S28" s="44"/>
      <c r="T28" s="237">
        <f>SUM(T22:T27)</f>
        <v>469593134</v>
      </c>
      <c r="U28" s="44"/>
      <c r="V28" s="237">
        <f>SUM(V22:V27)</f>
        <v>560311</v>
      </c>
      <c r="W28" s="44"/>
      <c r="X28" s="237">
        <f>SUM(T28:W28)</f>
        <v>470153445</v>
      </c>
      <c r="Y28" s="331"/>
    </row>
    <row r="29" spans="1:25" s="54" customFormat="1" ht="18.600000000000001" thickTop="1">
      <c r="A29" s="55"/>
      <c r="B29" s="43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149"/>
      <c r="Q29" s="149"/>
      <c r="R29" s="149"/>
      <c r="S29" s="149"/>
      <c r="T29" s="149"/>
      <c r="U29" s="149"/>
      <c r="V29" s="149"/>
      <c r="W29" s="149"/>
      <c r="X29" s="149"/>
    </row>
    <row r="30" spans="1:25" s="54" customFormat="1" ht="19.5" customHeight="1">
      <c r="A30" s="55"/>
      <c r="B30" s="43"/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149"/>
      <c r="Q30" s="149"/>
      <c r="R30" s="149"/>
      <c r="S30" s="149"/>
      <c r="T30" s="149"/>
      <c r="U30" s="149"/>
      <c r="V30" s="149"/>
      <c r="W30" s="149"/>
      <c r="X30" s="149"/>
    </row>
    <row r="31" spans="1:25" s="54" customFormat="1" ht="18">
      <c r="A31" s="55"/>
      <c r="B31" s="43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149"/>
      <c r="Q31" s="149"/>
      <c r="R31" s="149"/>
      <c r="S31" s="149"/>
      <c r="T31" s="149"/>
      <c r="U31" s="149"/>
      <c r="V31" s="149"/>
      <c r="W31" s="149"/>
      <c r="X31" s="149"/>
    </row>
    <row r="32" spans="1:25" s="54" customFormat="1" ht="18.75" customHeight="1">
      <c r="A32" s="55"/>
      <c r="B32" s="43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149"/>
      <c r="Q32" s="149"/>
      <c r="R32" s="149"/>
      <c r="S32" s="149"/>
      <c r="T32" s="149"/>
      <c r="U32" s="149"/>
      <c r="V32" s="149"/>
      <c r="W32" s="149"/>
      <c r="X32" s="149"/>
    </row>
    <row r="33" spans="1:24" s="54" customFormat="1" ht="22.5" customHeight="1">
      <c r="A33" s="55"/>
      <c r="B33" s="43"/>
      <c r="C33" s="43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</row>
    <row r="34" spans="1:24" s="60" customFormat="1" ht="17.649999999999999" customHeight="1">
      <c r="A34" s="347" t="s">
        <v>156</v>
      </c>
      <c r="B34" s="347"/>
      <c r="C34" s="347"/>
      <c r="D34" s="347"/>
      <c r="E34" s="347"/>
      <c r="F34" s="347"/>
      <c r="G34" s="347"/>
      <c r="H34" s="347"/>
      <c r="I34" s="347"/>
      <c r="J34" s="347"/>
      <c r="K34" s="347"/>
      <c r="L34" s="347"/>
      <c r="M34" s="347"/>
      <c r="N34" s="347"/>
      <c r="O34" s="347"/>
      <c r="P34" s="347"/>
      <c r="Q34" s="347"/>
      <c r="R34" s="347"/>
      <c r="S34" s="347"/>
      <c r="T34" s="347"/>
      <c r="U34" s="347"/>
      <c r="V34" s="347"/>
      <c r="W34" s="347"/>
      <c r="X34" s="347"/>
    </row>
    <row r="35" spans="1:24" s="60" customFormat="1" ht="17.649999999999999" customHeight="1">
      <c r="A35" s="342"/>
      <c r="B35" s="342"/>
      <c r="C35" s="342"/>
      <c r="D35" s="342"/>
      <c r="E35" s="342"/>
      <c r="F35" s="342"/>
      <c r="G35" s="342"/>
      <c r="H35" s="342"/>
      <c r="I35" s="342"/>
      <c r="J35" s="342"/>
      <c r="K35" s="342"/>
      <c r="L35" s="342"/>
      <c r="M35" s="342"/>
      <c r="N35" s="342"/>
      <c r="O35" s="342"/>
      <c r="P35" s="342"/>
      <c r="Q35" s="342"/>
      <c r="R35" s="342"/>
      <c r="S35" s="342"/>
      <c r="T35" s="342"/>
      <c r="U35" s="342"/>
      <c r="V35" s="342"/>
      <c r="W35" s="342"/>
      <c r="X35" s="342"/>
    </row>
    <row r="36" spans="1:24" s="60" customFormat="1" ht="6" customHeight="1">
      <c r="A36" s="152"/>
      <c r="B36" s="152"/>
      <c r="C36" s="152"/>
      <c r="D36" s="152"/>
      <c r="E36" s="152"/>
      <c r="F36" s="152"/>
      <c r="G36" s="44"/>
      <c r="H36" s="152"/>
      <c r="I36" s="44"/>
      <c r="J36" s="152"/>
      <c r="K36" s="44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</row>
    <row r="37" spans="1:24" ht="21.95" customHeight="1">
      <c r="A37" s="234" t="str">
        <f>'TH 2-4'!A47</f>
        <v>หมายเหตุประกอบข้อมูลทางการเงินเป็นส่วนหนึ่งของข้อมูลทางการเงินระหว่างกาลนี้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62"/>
      <c r="X37" s="61"/>
    </row>
  </sheetData>
  <mergeCells count="4">
    <mergeCell ref="F5:X5"/>
    <mergeCell ref="F6:T6"/>
    <mergeCell ref="N8:P8"/>
    <mergeCell ref="A34:X34"/>
  </mergeCells>
  <pageMargins left="0.5" right="0.5" top="0.5" bottom="0.6" header="0.49" footer="0.4"/>
  <pageSetup paperSize="9" scale="90" firstPageNumber="6" fitToHeight="0" orientation="landscape" useFirstPageNumber="1" horizontalDpi="1200" verticalDpi="1200" r:id="rId1"/>
  <headerFooter>
    <oddFooter>&amp;R&amp;"Browallia New,Regular"&amp;13&amp;P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AF1AA-B6AA-4592-8FA4-343764642377}">
  <sheetPr>
    <tabColor theme="3" tint="0.39997558519241921"/>
  </sheetPr>
  <dimension ref="A1:Q39"/>
  <sheetViews>
    <sheetView zoomScaleNormal="100" zoomScaleSheetLayoutView="79" workbookViewId="0">
      <selection activeCell="J39" sqref="J39"/>
    </sheetView>
  </sheetViews>
  <sheetFormatPr defaultRowHeight="19.149999999999999" customHeight="1"/>
  <cols>
    <col min="1" max="2" width="1.7109375" style="10" customWidth="1"/>
    <col min="3" max="3" width="43.140625" style="10" customWidth="1"/>
    <col min="4" max="4" width="8.7109375" style="28" bestFit="1" customWidth="1"/>
    <col min="5" max="5" width="1.7109375" style="86" customWidth="1"/>
    <col min="6" max="6" width="13.7109375" style="28" customWidth="1"/>
    <col min="7" max="7" width="1.7109375" style="28" customWidth="1"/>
    <col min="8" max="8" width="13.7109375" style="28" customWidth="1"/>
    <col min="9" max="9" width="1.7109375" style="28" customWidth="1"/>
    <col min="10" max="10" width="13.7109375" style="28" customWidth="1"/>
    <col min="11" max="11" width="1.7109375" style="28" customWidth="1"/>
    <col min="12" max="12" width="13.7109375" style="25" customWidth="1"/>
    <col min="13" max="13" width="1.7109375" style="24" customWidth="1"/>
    <col min="14" max="14" width="13.7109375" style="25" customWidth="1"/>
    <col min="15" max="15" width="1.7109375" style="86" customWidth="1"/>
    <col min="16" max="16" width="13.7109375" style="25" customWidth="1"/>
    <col min="17" max="135" width="9" style="10"/>
    <col min="136" max="137" width="1.7109375" style="10" customWidth="1"/>
    <col min="138" max="138" width="62.5703125" style="10" customWidth="1"/>
    <col min="139" max="139" width="8.7109375" style="10" bestFit="1" customWidth="1"/>
    <col min="140" max="140" width="1.7109375" style="10" customWidth="1"/>
    <col min="141" max="141" width="13.7109375" style="10" customWidth="1"/>
    <col min="142" max="142" width="1.7109375" style="10" customWidth="1"/>
    <col min="143" max="143" width="13.7109375" style="10" customWidth="1"/>
    <col min="144" max="144" width="1.7109375" style="10" customWidth="1"/>
    <col min="145" max="145" width="13.7109375" style="10" customWidth="1"/>
    <col min="146" max="146" width="1.7109375" style="10" customWidth="1"/>
    <col min="147" max="147" width="13.7109375" style="10" customWidth="1"/>
    <col min="148" max="148" width="10.7109375" style="10" bestFit="1" customWidth="1"/>
    <col min="149" max="391" width="9" style="10"/>
    <col min="392" max="393" width="1.7109375" style="10" customWidth="1"/>
    <col min="394" max="394" width="62.5703125" style="10" customWidth="1"/>
    <col min="395" max="395" width="8.7109375" style="10" bestFit="1" customWidth="1"/>
    <col min="396" max="396" width="1.7109375" style="10" customWidth="1"/>
    <col min="397" max="397" width="13.7109375" style="10" customWidth="1"/>
    <col min="398" max="398" width="1.7109375" style="10" customWidth="1"/>
    <col min="399" max="399" width="13.7109375" style="10" customWidth="1"/>
    <col min="400" max="400" width="1.7109375" style="10" customWidth="1"/>
    <col min="401" max="401" width="13.7109375" style="10" customWidth="1"/>
    <col min="402" max="402" width="1.7109375" style="10" customWidth="1"/>
    <col min="403" max="403" width="13.7109375" style="10" customWidth="1"/>
    <col min="404" max="404" width="10.7109375" style="10" bestFit="1" customWidth="1"/>
    <col min="405" max="647" width="9" style="10"/>
    <col min="648" max="649" width="1.7109375" style="10" customWidth="1"/>
    <col min="650" max="650" width="62.5703125" style="10" customWidth="1"/>
    <col min="651" max="651" width="8.7109375" style="10" bestFit="1" customWidth="1"/>
    <col min="652" max="652" width="1.7109375" style="10" customWidth="1"/>
    <col min="653" max="653" width="13.7109375" style="10" customWidth="1"/>
    <col min="654" max="654" width="1.7109375" style="10" customWidth="1"/>
    <col min="655" max="655" width="13.7109375" style="10" customWidth="1"/>
    <col min="656" max="656" width="1.7109375" style="10" customWidth="1"/>
    <col min="657" max="657" width="13.7109375" style="10" customWidth="1"/>
    <col min="658" max="658" width="1.7109375" style="10" customWidth="1"/>
    <col min="659" max="659" width="13.7109375" style="10" customWidth="1"/>
    <col min="660" max="660" width="10.7109375" style="10" bestFit="1" customWidth="1"/>
    <col min="661" max="903" width="9" style="10"/>
    <col min="904" max="905" width="1.7109375" style="10" customWidth="1"/>
    <col min="906" max="906" width="62.5703125" style="10" customWidth="1"/>
    <col min="907" max="907" width="8.7109375" style="10" bestFit="1" customWidth="1"/>
    <col min="908" max="908" width="1.7109375" style="10" customWidth="1"/>
    <col min="909" max="909" width="13.7109375" style="10" customWidth="1"/>
    <col min="910" max="910" width="1.7109375" style="10" customWidth="1"/>
    <col min="911" max="911" width="13.7109375" style="10" customWidth="1"/>
    <col min="912" max="912" width="1.7109375" style="10" customWidth="1"/>
    <col min="913" max="913" width="13.7109375" style="10" customWidth="1"/>
    <col min="914" max="914" width="1.7109375" style="10" customWidth="1"/>
    <col min="915" max="915" width="13.7109375" style="10" customWidth="1"/>
    <col min="916" max="916" width="10.7109375" style="10" bestFit="1" customWidth="1"/>
    <col min="917" max="1159" width="9" style="10"/>
    <col min="1160" max="1161" width="1.7109375" style="10" customWidth="1"/>
    <col min="1162" max="1162" width="62.5703125" style="10" customWidth="1"/>
    <col min="1163" max="1163" width="8.7109375" style="10" bestFit="1" customWidth="1"/>
    <col min="1164" max="1164" width="1.7109375" style="10" customWidth="1"/>
    <col min="1165" max="1165" width="13.7109375" style="10" customWidth="1"/>
    <col min="1166" max="1166" width="1.7109375" style="10" customWidth="1"/>
    <col min="1167" max="1167" width="13.7109375" style="10" customWidth="1"/>
    <col min="1168" max="1168" width="1.7109375" style="10" customWidth="1"/>
    <col min="1169" max="1169" width="13.7109375" style="10" customWidth="1"/>
    <col min="1170" max="1170" width="1.7109375" style="10" customWidth="1"/>
    <col min="1171" max="1171" width="13.7109375" style="10" customWidth="1"/>
    <col min="1172" max="1172" width="10.7109375" style="10" bestFit="1" customWidth="1"/>
    <col min="1173" max="1415" width="9" style="10"/>
    <col min="1416" max="1417" width="1.7109375" style="10" customWidth="1"/>
    <col min="1418" max="1418" width="62.5703125" style="10" customWidth="1"/>
    <col min="1419" max="1419" width="8.7109375" style="10" bestFit="1" customWidth="1"/>
    <col min="1420" max="1420" width="1.7109375" style="10" customWidth="1"/>
    <col min="1421" max="1421" width="13.7109375" style="10" customWidth="1"/>
    <col min="1422" max="1422" width="1.7109375" style="10" customWidth="1"/>
    <col min="1423" max="1423" width="13.7109375" style="10" customWidth="1"/>
    <col min="1424" max="1424" width="1.7109375" style="10" customWidth="1"/>
    <col min="1425" max="1425" width="13.7109375" style="10" customWidth="1"/>
    <col min="1426" max="1426" width="1.7109375" style="10" customWidth="1"/>
    <col min="1427" max="1427" width="13.7109375" style="10" customWidth="1"/>
    <col min="1428" max="1428" width="10.7109375" style="10" bestFit="1" customWidth="1"/>
    <col min="1429" max="1671" width="9" style="10"/>
    <col min="1672" max="1673" width="1.7109375" style="10" customWidth="1"/>
    <col min="1674" max="1674" width="62.5703125" style="10" customWidth="1"/>
    <col min="1675" max="1675" width="8.7109375" style="10" bestFit="1" customWidth="1"/>
    <col min="1676" max="1676" width="1.7109375" style="10" customWidth="1"/>
    <col min="1677" max="1677" width="13.7109375" style="10" customWidth="1"/>
    <col min="1678" max="1678" width="1.7109375" style="10" customWidth="1"/>
    <col min="1679" max="1679" width="13.7109375" style="10" customWidth="1"/>
    <col min="1680" max="1680" width="1.7109375" style="10" customWidth="1"/>
    <col min="1681" max="1681" width="13.7109375" style="10" customWidth="1"/>
    <col min="1682" max="1682" width="1.7109375" style="10" customWidth="1"/>
    <col min="1683" max="1683" width="13.7109375" style="10" customWidth="1"/>
    <col min="1684" max="1684" width="10.7109375" style="10" bestFit="1" customWidth="1"/>
    <col min="1685" max="1927" width="9" style="10"/>
    <col min="1928" max="1929" width="1.7109375" style="10" customWidth="1"/>
    <col min="1930" max="1930" width="62.5703125" style="10" customWidth="1"/>
    <col min="1931" max="1931" width="8.7109375" style="10" bestFit="1" customWidth="1"/>
    <col min="1932" max="1932" width="1.7109375" style="10" customWidth="1"/>
    <col min="1933" max="1933" width="13.7109375" style="10" customWidth="1"/>
    <col min="1934" max="1934" width="1.7109375" style="10" customWidth="1"/>
    <col min="1935" max="1935" width="13.7109375" style="10" customWidth="1"/>
    <col min="1936" max="1936" width="1.7109375" style="10" customWidth="1"/>
    <col min="1937" max="1937" width="13.7109375" style="10" customWidth="1"/>
    <col min="1938" max="1938" width="1.7109375" style="10" customWidth="1"/>
    <col min="1939" max="1939" width="13.7109375" style="10" customWidth="1"/>
    <col min="1940" max="1940" width="10.7109375" style="10" bestFit="1" customWidth="1"/>
    <col min="1941" max="2183" width="9" style="10"/>
    <col min="2184" max="2185" width="1.7109375" style="10" customWidth="1"/>
    <col min="2186" max="2186" width="62.5703125" style="10" customWidth="1"/>
    <col min="2187" max="2187" width="8.7109375" style="10" bestFit="1" customWidth="1"/>
    <col min="2188" max="2188" width="1.7109375" style="10" customWidth="1"/>
    <col min="2189" max="2189" width="13.7109375" style="10" customWidth="1"/>
    <col min="2190" max="2190" width="1.7109375" style="10" customWidth="1"/>
    <col min="2191" max="2191" width="13.7109375" style="10" customWidth="1"/>
    <col min="2192" max="2192" width="1.7109375" style="10" customWidth="1"/>
    <col min="2193" max="2193" width="13.7109375" style="10" customWidth="1"/>
    <col min="2194" max="2194" width="1.7109375" style="10" customWidth="1"/>
    <col min="2195" max="2195" width="13.7109375" style="10" customWidth="1"/>
    <col min="2196" max="2196" width="10.7109375" style="10" bestFit="1" customWidth="1"/>
    <col min="2197" max="2439" width="9" style="10"/>
    <col min="2440" max="2441" width="1.7109375" style="10" customWidth="1"/>
    <col min="2442" max="2442" width="62.5703125" style="10" customWidth="1"/>
    <col min="2443" max="2443" width="8.7109375" style="10" bestFit="1" customWidth="1"/>
    <col min="2444" max="2444" width="1.7109375" style="10" customWidth="1"/>
    <col min="2445" max="2445" width="13.7109375" style="10" customWidth="1"/>
    <col min="2446" max="2446" width="1.7109375" style="10" customWidth="1"/>
    <col min="2447" max="2447" width="13.7109375" style="10" customWidth="1"/>
    <col min="2448" max="2448" width="1.7109375" style="10" customWidth="1"/>
    <col min="2449" max="2449" width="13.7109375" style="10" customWidth="1"/>
    <col min="2450" max="2450" width="1.7109375" style="10" customWidth="1"/>
    <col min="2451" max="2451" width="13.7109375" style="10" customWidth="1"/>
    <col min="2452" max="2452" width="10.7109375" style="10" bestFit="1" customWidth="1"/>
    <col min="2453" max="2695" width="9" style="10"/>
    <col min="2696" max="2697" width="1.7109375" style="10" customWidth="1"/>
    <col min="2698" max="2698" width="62.5703125" style="10" customWidth="1"/>
    <col min="2699" max="2699" width="8.7109375" style="10" bestFit="1" customWidth="1"/>
    <col min="2700" max="2700" width="1.7109375" style="10" customWidth="1"/>
    <col min="2701" max="2701" width="13.7109375" style="10" customWidth="1"/>
    <col min="2702" max="2702" width="1.7109375" style="10" customWidth="1"/>
    <col min="2703" max="2703" width="13.7109375" style="10" customWidth="1"/>
    <col min="2704" max="2704" width="1.7109375" style="10" customWidth="1"/>
    <col min="2705" max="2705" width="13.7109375" style="10" customWidth="1"/>
    <col min="2706" max="2706" width="1.7109375" style="10" customWidth="1"/>
    <col min="2707" max="2707" width="13.7109375" style="10" customWidth="1"/>
    <col min="2708" max="2708" width="10.7109375" style="10" bestFit="1" customWidth="1"/>
    <col min="2709" max="2951" width="9" style="10"/>
    <col min="2952" max="2953" width="1.7109375" style="10" customWidth="1"/>
    <col min="2954" max="2954" width="62.5703125" style="10" customWidth="1"/>
    <col min="2955" max="2955" width="8.7109375" style="10" bestFit="1" customWidth="1"/>
    <col min="2956" max="2956" width="1.7109375" style="10" customWidth="1"/>
    <col min="2957" max="2957" width="13.7109375" style="10" customWidth="1"/>
    <col min="2958" max="2958" width="1.7109375" style="10" customWidth="1"/>
    <col min="2959" max="2959" width="13.7109375" style="10" customWidth="1"/>
    <col min="2960" max="2960" width="1.7109375" style="10" customWidth="1"/>
    <col min="2961" max="2961" width="13.7109375" style="10" customWidth="1"/>
    <col min="2962" max="2962" width="1.7109375" style="10" customWidth="1"/>
    <col min="2963" max="2963" width="13.7109375" style="10" customWidth="1"/>
    <col min="2964" max="2964" width="10.7109375" style="10" bestFit="1" customWidth="1"/>
    <col min="2965" max="3207" width="9" style="10"/>
    <col min="3208" max="3209" width="1.7109375" style="10" customWidth="1"/>
    <col min="3210" max="3210" width="62.5703125" style="10" customWidth="1"/>
    <col min="3211" max="3211" width="8.7109375" style="10" bestFit="1" customWidth="1"/>
    <col min="3212" max="3212" width="1.7109375" style="10" customWidth="1"/>
    <col min="3213" max="3213" width="13.7109375" style="10" customWidth="1"/>
    <col min="3214" max="3214" width="1.7109375" style="10" customWidth="1"/>
    <col min="3215" max="3215" width="13.7109375" style="10" customWidth="1"/>
    <col min="3216" max="3216" width="1.7109375" style="10" customWidth="1"/>
    <col min="3217" max="3217" width="13.7109375" style="10" customWidth="1"/>
    <col min="3218" max="3218" width="1.7109375" style="10" customWidth="1"/>
    <col min="3219" max="3219" width="13.7109375" style="10" customWidth="1"/>
    <col min="3220" max="3220" width="10.7109375" style="10" bestFit="1" customWidth="1"/>
    <col min="3221" max="3463" width="9" style="10"/>
    <col min="3464" max="3465" width="1.7109375" style="10" customWidth="1"/>
    <col min="3466" max="3466" width="62.5703125" style="10" customWidth="1"/>
    <col min="3467" max="3467" width="8.7109375" style="10" bestFit="1" customWidth="1"/>
    <col min="3468" max="3468" width="1.7109375" style="10" customWidth="1"/>
    <col min="3469" max="3469" width="13.7109375" style="10" customWidth="1"/>
    <col min="3470" max="3470" width="1.7109375" style="10" customWidth="1"/>
    <col min="3471" max="3471" width="13.7109375" style="10" customWidth="1"/>
    <col min="3472" max="3472" width="1.7109375" style="10" customWidth="1"/>
    <col min="3473" max="3473" width="13.7109375" style="10" customWidth="1"/>
    <col min="3474" max="3474" width="1.7109375" style="10" customWidth="1"/>
    <col min="3475" max="3475" width="13.7109375" style="10" customWidth="1"/>
    <col min="3476" max="3476" width="10.7109375" style="10" bestFit="1" customWidth="1"/>
    <col min="3477" max="3719" width="9" style="10"/>
    <col min="3720" max="3721" width="1.7109375" style="10" customWidth="1"/>
    <col min="3722" max="3722" width="62.5703125" style="10" customWidth="1"/>
    <col min="3723" max="3723" width="8.7109375" style="10" bestFit="1" customWidth="1"/>
    <col min="3724" max="3724" width="1.7109375" style="10" customWidth="1"/>
    <col min="3725" max="3725" width="13.7109375" style="10" customWidth="1"/>
    <col min="3726" max="3726" width="1.7109375" style="10" customWidth="1"/>
    <col min="3727" max="3727" width="13.7109375" style="10" customWidth="1"/>
    <col min="3728" max="3728" width="1.7109375" style="10" customWidth="1"/>
    <col min="3729" max="3729" width="13.7109375" style="10" customWidth="1"/>
    <col min="3730" max="3730" width="1.7109375" style="10" customWidth="1"/>
    <col min="3731" max="3731" width="13.7109375" style="10" customWidth="1"/>
    <col min="3732" max="3732" width="10.7109375" style="10" bestFit="1" customWidth="1"/>
    <col min="3733" max="3975" width="9" style="10"/>
    <col min="3976" max="3977" width="1.7109375" style="10" customWidth="1"/>
    <col min="3978" max="3978" width="62.5703125" style="10" customWidth="1"/>
    <col min="3979" max="3979" width="8.7109375" style="10" bestFit="1" customWidth="1"/>
    <col min="3980" max="3980" width="1.7109375" style="10" customWidth="1"/>
    <col min="3981" max="3981" width="13.7109375" style="10" customWidth="1"/>
    <col min="3982" max="3982" width="1.7109375" style="10" customWidth="1"/>
    <col min="3983" max="3983" width="13.7109375" style="10" customWidth="1"/>
    <col min="3984" max="3984" width="1.7109375" style="10" customWidth="1"/>
    <col min="3985" max="3985" width="13.7109375" style="10" customWidth="1"/>
    <col min="3986" max="3986" width="1.7109375" style="10" customWidth="1"/>
    <col min="3987" max="3987" width="13.7109375" style="10" customWidth="1"/>
    <col min="3988" max="3988" width="10.7109375" style="10" bestFit="1" customWidth="1"/>
    <col min="3989" max="4231" width="9" style="10"/>
    <col min="4232" max="4233" width="1.7109375" style="10" customWidth="1"/>
    <col min="4234" max="4234" width="62.5703125" style="10" customWidth="1"/>
    <col min="4235" max="4235" width="8.7109375" style="10" bestFit="1" customWidth="1"/>
    <col min="4236" max="4236" width="1.7109375" style="10" customWidth="1"/>
    <col min="4237" max="4237" width="13.7109375" style="10" customWidth="1"/>
    <col min="4238" max="4238" width="1.7109375" style="10" customWidth="1"/>
    <col min="4239" max="4239" width="13.7109375" style="10" customWidth="1"/>
    <col min="4240" max="4240" width="1.7109375" style="10" customWidth="1"/>
    <col min="4241" max="4241" width="13.7109375" style="10" customWidth="1"/>
    <col min="4242" max="4242" width="1.7109375" style="10" customWidth="1"/>
    <col min="4243" max="4243" width="13.7109375" style="10" customWidth="1"/>
    <col min="4244" max="4244" width="10.7109375" style="10" bestFit="1" customWidth="1"/>
    <col min="4245" max="4487" width="9" style="10"/>
    <col min="4488" max="4489" width="1.7109375" style="10" customWidth="1"/>
    <col min="4490" max="4490" width="62.5703125" style="10" customWidth="1"/>
    <col min="4491" max="4491" width="8.7109375" style="10" bestFit="1" customWidth="1"/>
    <col min="4492" max="4492" width="1.7109375" style="10" customWidth="1"/>
    <col min="4493" max="4493" width="13.7109375" style="10" customWidth="1"/>
    <col min="4494" max="4494" width="1.7109375" style="10" customWidth="1"/>
    <col min="4495" max="4495" width="13.7109375" style="10" customWidth="1"/>
    <col min="4496" max="4496" width="1.7109375" style="10" customWidth="1"/>
    <col min="4497" max="4497" width="13.7109375" style="10" customWidth="1"/>
    <col min="4498" max="4498" width="1.7109375" style="10" customWidth="1"/>
    <col min="4499" max="4499" width="13.7109375" style="10" customWidth="1"/>
    <col min="4500" max="4500" width="10.7109375" style="10" bestFit="1" customWidth="1"/>
    <col min="4501" max="4743" width="9" style="10"/>
    <col min="4744" max="4745" width="1.7109375" style="10" customWidth="1"/>
    <col min="4746" max="4746" width="62.5703125" style="10" customWidth="1"/>
    <col min="4747" max="4747" width="8.7109375" style="10" bestFit="1" customWidth="1"/>
    <col min="4748" max="4748" width="1.7109375" style="10" customWidth="1"/>
    <col min="4749" max="4749" width="13.7109375" style="10" customWidth="1"/>
    <col min="4750" max="4750" width="1.7109375" style="10" customWidth="1"/>
    <col min="4751" max="4751" width="13.7109375" style="10" customWidth="1"/>
    <col min="4752" max="4752" width="1.7109375" style="10" customWidth="1"/>
    <col min="4753" max="4753" width="13.7109375" style="10" customWidth="1"/>
    <col min="4754" max="4754" width="1.7109375" style="10" customWidth="1"/>
    <col min="4755" max="4755" width="13.7109375" style="10" customWidth="1"/>
    <col min="4756" max="4756" width="10.7109375" style="10" bestFit="1" customWidth="1"/>
    <col min="4757" max="4999" width="9" style="10"/>
    <col min="5000" max="5001" width="1.7109375" style="10" customWidth="1"/>
    <col min="5002" max="5002" width="62.5703125" style="10" customWidth="1"/>
    <col min="5003" max="5003" width="8.7109375" style="10" bestFit="1" customWidth="1"/>
    <col min="5004" max="5004" width="1.7109375" style="10" customWidth="1"/>
    <col min="5005" max="5005" width="13.7109375" style="10" customWidth="1"/>
    <col min="5006" max="5006" width="1.7109375" style="10" customWidth="1"/>
    <col min="5007" max="5007" width="13.7109375" style="10" customWidth="1"/>
    <col min="5008" max="5008" width="1.7109375" style="10" customWidth="1"/>
    <col min="5009" max="5009" width="13.7109375" style="10" customWidth="1"/>
    <col min="5010" max="5010" width="1.7109375" style="10" customWidth="1"/>
    <col min="5011" max="5011" width="13.7109375" style="10" customWidth="1"/>
    <col min="5012" max="5012" width="10.7109375" style="10" bestFit="1" customWidth="1"/>
    <col min="5013" max="5255" width="9" style="10"/>
    <col min="5256" max="5257" width="1.7109375" style="10" customWidth="1"/>
    <col min="5258" max="5258" width="62.5703125" style="10" customWidth="1"/>
    <col min="5259" max="5259" width="8.7109375" style="10" bestFit="1" customWidth="1"/>
    <col min="5260" max="5260" width="1.7109375" style="10" customWidth="1"/>
    <col min="5261" max="5261" width="13.7109375" style="10" customWidth="1"/>
    <col min="5262" max="5262" width="1.7109375" style="10" customWidth="1"/>
    <col min="5263" max="5263" width="13.7109375" style="10" customWidth="1"/>
    <col min="5264" max="5264" width="1.7109375" style="10" customWidth="1"/>
    <col min="5265" max="5265" width="13.7109375" style="10" customWidth="1"/>
    <col min="5266" max="5266" width="1.7109375" style="10" customWidth="1"/>
    <col min="5267" max="5267" width="13.7109375" style="10" customWidth="1"/>
    <col min="5268" max="5268" width="10.7109375" style="10" bestFit="1" customWidth="1"/>
    <col min="5269" max="5511" width="9" style="10"/>
    <col min="5512" max="5513" width="1.7109375" style="10" customWidth="1"/>
    <col min="5514" max="5514" width="62.5703125" style="10" customWidth="1"/>
    <col min="5515" max="5515" width="8.7109375" style="10" bestFit="1" customWidth="1"/>
    <col min="5516" max="5516" width="1.7109375" style="10" customWidth="1"/>
    <col min="5517" max="5517" width="13.7109375" style="10" customWidth="1"/>
    <col min="5518" max="5518" width="1.7109375" style="10" customWidth="1"/>
    <col min="5519" max="5519" width="13.7109375" style="10" customWidth="1"/>
    <col min="5520" max="5520" width="1.7109375" style="10" customWidth="1"/>
    <col min="5521" max="5521" width="13.7109375" style="10" customWidth="1"/>
    <col min="5522" max="5522" width="1.7109375" style="10" customWidth="1"/>
    <col min="5523" max="5523" width="13.7109375" style="10" customWidth="1"/>
    <col min="5524" max="5524" width="10.7109375" style="10" bestFit="1" customWidth="1"/>
    <col min="5525" max="5767" width="9" style="10"/>
    <col min="5768" max="5769" width="1.7109375" style="10" customWidth="1"/>
    <col min="5770" max="5770" width="62.5703125" style="10" customWidth="1"/>
    <col min="5771" max="5771" width="8.7109375" style="10" bestFit="1" customWidth="1"/>
    <col min="5772" max="5772" width="1.7109375" style="10" customWidth="1"/>
    <col min="5773" max="5773" width="13.7109375" style="10" customWidth="1"/>
    <col min="5774" max="5774" width="1.7109375" style="10" customWidth="1"/>
    <col min="5775" max="5775" width="13.7109375" style="10" customWidth="1"/>
    <col min="5776" max="5776" width="1.7109375" style="10" customWidth="1"/>
    <col min="5777" max="5777" width="13.7109375" style="10" customWidth="1"/>
    <col min="5778" max="5778" width="1.7109375" style="10" customWidth="1"/>
    <col min="5779" max="5779" width="13.7109375" style="10" customWidth="1"/>
    <col min="5780" max="5780" width="10.7109375" style="10" bestFit="1" customWidth="1"/>
    <col min="5781" max="6023" width="9" style="10"/>
    <col min="6024" max="6025" width="1.7109375" style="10" customWidth="1"/>
    <col min="6026" max="6026" width="62.5703125" style="10" customWidth="1"/>
    <col min="6027" max="6027" width="8.7109375" style="10" bestFit="1" customWidth="1"/>
    <col min="6028" max="6028" width="1.7109375" style="10" customWidth="1"/>
    <col min="6029" max="6029" width="13.7109375" style="10" customWidth="1"/>
    <col min="6030" max="6030" width="1.7109375" style="10" customWidth="1"/>
    <col min="6031" max="6031" width="13.7109375" style="10" customWidth="1"/>
    <col min="6032" max="6032" width="1.7109375" style="10" customWidth="1"/>
    <col min="6033" max="6033" width="13.7109375" style="10" customWidth="1"/>
    <col min="6034" max="6034" width="1.7109375" style="10" customWidth="1"/>
    <col min="6035" max="6035" width="13.7109375" style="10" customWidth="1"/>
    <col min="6036" max="6036" width="10.7109375" style="10" bestFit="1" customWidth="1"/>
    <col min="6037" max="6279" width="9" style="10"/>
    <col min="6280" max="6281" width="1.7109375" style="10" customWidth="1"/>
    <col min="6282" max="6282" width="62.5703125" style="10" customWidth="1"/>
    <col min="6283" max="6283" width="8.7109375" style="10" bestFit="1" customWidth="1"/>
    <col min="6284" max="6284" width="1.7109375" style="10" customWidth="1"/>
    <col min="6285" max="6285" width="13.7109375" style="10" customWidth="1"/>
    <col min="6286" max="6286" width="1.7109375" style="10" customWidth="1"/>
    <col min="6287" max="6287" width="13.7109375" style="10" customWidth="1"/>
    <col min="6288" max="6288" width="1.7109375" style="10" customWidth="1"/>
    <col min="6289" max="6289" width="13.7109375" style="10" customWidth="1"/>
    <col min="6290" max="6290" width="1.7109375" style="10" customWidth="1"/>
    <col min="6291" max="6291" width="13.7109375" style="10" customWidth="1"/>
    <col min="6292" max="6292" width="10.7109375" style="10" bestFit="1" customWidth="1"/>
    <col min="6293" max="6535" width="9" style="10"/>
    <col min="6536" max="6537" width="1.7109375" style="10" customWidth="1"/>
    <col min="6538" max="6538" width="62.5703125" style="10" customWidth="1"/>
    <col min="6539" max="6539" width="8.7109375" style="10" bestFit="1" customWidth="1"/>
    <col min="6540" max="6540" width="1.7109375" style="10" customWidth="1"/>
    <col min="6541" max="6541" width="13.7109375" style="10" customWidth="1"/>
    <col min="6542" max="6542" width="1.7109375" style="10" customWidth="1"/>
    <col min="6543" max="6543" width="13.7109375" style="10" customWidth="1"/>
    <col min="6544" max="6544" width="1.7109375" style="10" customWidth="1"/>
    <col min="6545" max="6545" width="13.7109375" style="10" customWidth="1"/>
    <col min="6546" max="6546" width="1.7109375" style="10" customWidth="1"/>
    <col min="6547" max="6547" width="13.7109375" style="10" customWidth="1"/>
    <col min="6548" max="6548" width="10.7109375" style="10" bestFit="1" customWidth="1"/>
    <col min="6549" max="6791" width="9" style="10"/>
    <col min="6792" max="6793" width="1.7109375" style="10" customWidth="1"/>
    <col min="6794" max="6794" width="62.5703125" style="10" customWidth="1"/>
    <col min="6795" max="6795" width="8.7109375" style="10" bestFit="1" customWidth="1"/>
    <col min="6796" max="6796" width="1.7109375" style="10" customWidth="1"/>
    <col min="6797" max="6797" width="13.7109375" style="10" customWidth="1"/>
    <col min="6798" max="6798" width="1.7109375" style="10" customWidth="1"/>
    <col min="6799" max="6799" width="13.7109375" style="10" customWidth="1"/>
    <col min="6800" max="6800" width="1.7109375" style="10" customWidth="1"/>
    <col min="6801" max="6801" width="13.7109375" style="10" customWidth="1"/>
    <col min="6802" max="6802" width="1.7109375" style="10" customWidth="1"/>
    <col min="6803" max="6803" width="13.7109375" style="10" customWidth="1"/>
    <col min="6804" max="6804" width="10.7109375" style="10" bestFit="1" customWidth="1"/>
    <col min="6805" max="7047" width="9" style="10"/>
    <col min="7048" max="7049" width="1.7109375" style="10" customWidth="1"/>
    <col min="7050" max="7050" width="62.5703125" style="10" customWidth="1"/>
    <col min="7051" max="7051" width="8.7109375" style="10" bestFit="1" customWidth="1"/>
    <col min="7052" max="7052" width="1.7109375" style="10" customWidth="1"/>
    <col min="7053" max="7053" width="13.7109375" style="10" customWidth="1"/>
    <col min="7054" max="7054" width="1.7109375" style="10" customWidth="1"/>
    <col min="7055" max="7055" width="13.7109375" style="10" customWidth="1"/>
    <col min="7056" max="7056" width="1.7109375" style="10" customWidth="1"/>
    <col min="7057" max="7057" width="13.7109375" style="10" customWidth="1"/>
    <col min="7058" max="7058" width="1.7109375" style="10" customWidth="1"/>
    <col min="7059" max="7059" width="13.7109375" style="10" customWidth="1"/>
    <col min="7060" max="7060" width="10.7109375" style="10" bestFit="1" customWidth="1"/>
    <col min="7061" max="7303" width="9" style="10"/>
    <col min="7304" max="7305" width="1.7109375" style="10" customWidth="1"/>
    <col min="7306" max="7306" width="62.5703125" style="10" customWidth="1"/>
    <col min="7307" max="7307" width="8.7109375" style="10" bestFit="1" customWidth="1"/>
    <col min="7308" max="7308" width="1.7109375" style="10" customWidth="1"/>
    <col min="7309" max="7309" width="13.7109375" style="10" customWidth="1"/>
    <col min="7310" max="7310" width="1.7109375" style="10" customWidth="1"/>
    <col min="7311" max="7311" width="13.7109375" style="10" customWidth="1"/>
    <col min="7312" max="7312" width="1.7109375" style="10" customWidth="1"/>
    <col min="7313" max="7313" width="13.7109375" style="10" customWidth="1"/>
    <col min="7314" max="7314" width="1.7109375" style="10" customWidth="1"/>
    <col min="7315" max="7315" width="13.7109375" style="10" customWidth="1"/>
    <col min="7316" max="7316" width="10.7109375" style="10" bestFit="1" customWidth="1"/>
    <col min="7317" max="7559" width="9" style="10"/>
    <col min="7560" max="7561" width="1.7109375" style="10" customWidth="1"/>
    <col min="7562" max="7562" width="62.5703125" style="10" customWidth="1"/>
    <col min="7563" max="7563" width="8.7109375" style="10" bestFit="1" customWidth="1"/>
    <col min="7564" max="7564" width="1.7109375" style="10" customWidth="1"/>
    <col min="7565" max="7565" width="13.7109375" style="10" customWidth="1"/>
    <col min="7566" max="7566" width="1.7109375" style="10" customWidth="1"/>
    <col min="7567" max="7567" width="13.7109375" style="10" customWidth="1"/>
    <col min="7568" max="7568" width="1.7109375" style="10" customWidth="1"/>
    <col min="7569" max="7569" width="13.7109375" style="10" customWidth="1"/>
    <col min="7570" max="7570" width="1.7109375" style="10" customWidth="1"/>
    <col min="7571" max="7571" width="13.7109375" style="10" customWidth="1"/>
    <col min="7572" max="7572" width="10.7109375" style="10" bestFit="1" customWidth="1"/>
    <col min="7573" max="7815" width="9" style="10"/>
    <col min="7816" max="7817" width="1.7109375" style="10" customWidth="1"/>
    <col min="7818" max="7818" width="62.5703125" style="10" customWidth="1"/>
    <col min="7819" max="7819" width="8.7109375" style="10" bestFit="1" customWidth="1"/>
    <col min="7820" max="7820" width="1.7109375" style="10" customWidth="1"/>
    <col min="7821" max="7821" width="13.7109375" style="10" customWidth="1"/>
    <col min="7822" max="7822" width="1.7109375" style="10" customWidth="1"/>
    <col min="7823" max="7823" width="13.7109375" style="10" customWidth="1"/>
    <col min="7824" max="7824" width="1.7109375" style="10" customWidth="1"/>
    <col min="7825" max="7825" width="13.7109375" style="10" customWidth="1"/>
    <col min="7826" max="7826" width="1.7109375" style="10" customWidth="1"/>
    <col min="7827" max="7827" width="13.7109375" style="10" customWidth="1"/>
    <col min="7828" max="7828" width="10.7109375" style="10" bestFit="1" customWidth="1"/>
    <col min="7829" max="8071" width="9" style="10"/>
    <col min="8072" max="8073" width="1.7109375" style="10" customWidth="1"/>
    <col min="8074" max="8074" width="62.5703125" style="10" customWidth="1"/>
    <col min="8075" max="8075" width="8.7109375" style="10" bestFit="1" customWidth="1"/>
    <col min="8076" max="8076" width="1.7109375" style="10" customWidth="1"/>
    <col min="8077" max="8077" width="13.7109375" style="10" customWidth="1"/>
    <col min="8078" max="8078" width="1.7109375" style="10" customWidth="1"/>
    <col min="8079" max="8079" width="13.7109375" style="10" customWidth="1"/>
    <col min="8080" max="8080" width="1.7109375" style="10" customWidth="1"/>
    <col min="8081" max="8081" width="13.7109375" style="10" customWidth="1"/>
    <col min="8082" max="8082" width="1.7109375" style="10" customWidth="1"/>
    <col min="8083" max="8083" width="13.7109375" style="10" customWidth="1"/>
    <col min="8084" max="8084" width="10.7109375" style="10" bestFit="1" customWidth="1"/>
    <col min="8085" max="8327" width="9" style="10"/>
    <col min="8328" max="8329" width="1.7109375" style="10" customWidth="1"/>
    <col min="8330" max="8330" width="62.5703125" style="10" customWidth="1"/>
    <col min="8331" max="8331" width="8.7109375" style="10" bestFit="1" customWidth="1"/>
    <col min="8332" max="8332" width="1.7109375" style="10" customWidth="1"/>
    <col min="8333" max="8333" width="13.7109375" style="10" customWidth="1"/>
    <col min="8334" max="8334" width="1.7109375" style="10" customWidth="1"/>
    <col min="8335" max="8335" width="13.7109375" style="10" customWidth="1"/>
    <col min="8336" max="8336" width="1.7109375" style="10" customWidth="1"/>
    <col min="8337" max="8337" width="13.7109375" style="10" customWidth="1"/>
    <col min="8338" max="8338" width="1.7109375" style="10" customWidth="1"/>
    <col min="8339" max="8339" width="13.7109375" style="10" customWidth="1"/>
    <col min="8340" max="8340" width="10.7109375" style="10" bestFit="1" customWidth="1"/>
    <col min="8341" max="8583" width="9" style="10"/>
    <col min="8584" max="8585" width="1.7109375" style="10" customWidth="1"/>
    <col min="8586" max="8586" width="62.5703125" style="10" customWidth="1"/>
    <col min="8587" max="8587" width="8.7109375" style="10" bestFit="1" customWidth="1"/>
    <col min="8588" max="8588" width="1.7109375" style="10" customWidth="1"/>
    <col min="8589" max="8589" width="13.7109375" style="10" customWidth="1"/>
    <col min="8590" max="8590" width="1.7109375" style="10" customWidth="1"/>
    <col min="8591" max="8591" width="13.7109375" style="10" customWidth="1"/>
    <col min="8592" max="8592" width="1.7109375" style="10" customWidth="1"/>
    <col min="8593" max="8593" width="13.7109375" style="10" customWidth="1"/>
    <col min="8594" max="8594" width="1.7109375" style="10" customWidth="1"/>
    <col min="8595" max="8595" width="13.7109375" style="10" customWidth="1"/>
    <col min="8596" max="8596" width="10.7109375" style="10" bestFit="1" customWidth="1"/>
    <col min="8597" max="8839" width="9" style="10"/>
    <col min="8840" max="8841" width="1.7109375" style="10" customWidth="1"/>
    <col min="8842" max="8842" width="62.5703125" style="10" customWidth="1"/>
    <col min="8843" max="8843" width="8.7109375" style="10" bestFit="1" customWidth="1"/>
    <col min="8844" max="8844" width="1.7109375" style="10" customWidth="1"/>
    <col min="8845" max="8845" width="13.7109375" style="10" customWidth="1"/>
    <col min="8846" max="8846" width="1.7109375" style="10" customWidth="1"/>
    <col min="8847" max="8847" width="13.7109375" style="10" customWidth="1"/>
    <col min="8848" max="8848" width="1.7109375" style="10" customWidth="1"/>
    <col min="8849" max="8849" width="13.7109375" style="10" customWidth="1"/>
    <col min="8850" max="8850" width="1.7109375" style="10" customWidth="1"/>
    <col min="8851" max="8851" width="13.7109375" style="10" customWidth="1"/>
    <col min="8852" max="8852" width="10.7109375" style="10" bestFit="1" customWidth="1"/>
    <col min="8853" max="9095" width="9" style="10"/>
    <col min="9096" max="9097" width="1.7109375" style="10" customWidth="1"/>
    <col min="9098" max="9098" width="62.5703125" style="10" customWidth="1"/>
    <col min="9099" max="9099" width="8.7109375" style="10" bestFit="1" customWidth="1"/>
    <col min="9100" max="9100" width="1.7109375" style="10" customWidth="1"/>
    <col min="9101" max="9101" width="13.7109375" style="10" customWidth="1"/>
    <col min="9102" max="9102" width="1.7109375" style="10" customWidth="1"/>
    <col min="9103" max="9103" width="13.7109375" style="10" customWidth="1"/>
    <col min="9104" max="9104" width="1.7109375" style="10" customWidth="1"/>
    <col min="9105" max="9105" width="13.7109375" style="10" customWidth="1"/>
    <col min="9106" max="9106" width="1.7109375" style="10" customWidth="1"/>
    <col min="9107" max="9107" width="13.7109375" style="10" customWidth="1"/>
    <col min="9108" max="9108" width="10.7109375" style="10" bestFit="1" customWidth="1"/>
    <col min="9109" max="9351" width="9" style="10"/>
    <col min="9352" max="9353" width="1.7109375" style="10" customWidth="1"/>
    <col min="9354" max="9354" width="62.5703125" style="10" customWidth="1"/>
    <col min="9355" max="9355" width="8.7109375" style="10" bestFit="1" customWidth="1"/>
    <col min="9356" max="9356" width="1.7109375" style="10" customWidth="1"/>
    <col min="9357" max="9357" width="13.7109375" style="10" customWidth="1"/>
    <col min="9358" max="9358" width="1.7109375" style="10" customWidth="1"/>
    <col min="9359" max="9359" width="13.7109375" style="10" customWidth="1"/>
    <col min="9360" max="9360" width="1.7109375" style="10" customWidth="1"/>
    <col min="9361" max="9361" width="13.7109375" style="10" customWidth="1"/>
    <col min="9362" max="9362" width="1.7109375" style="10" customWidth="1"/>
    <col min="9363" max="9363" width="13.7109375" style="10" customWidth="1"/>
    <col min="9364" max="9364" width="10.7109375" style="10" bestFit="1" customWidth="1"/>
    <col min="9365" max="9607" width="9" style="10"/>
    <col min="9608" max="9609" width="1.7109375" style="10" customWidth="1"/>
    <col min="9610" max="9610" width="62.5703125" style="10" customWidth="1"/>
    <col min="9611" max="9611" width="8.7109375" style="10" bestFit="1" customWidth="1"/>
    <col min="9612" max="9612" width="1.7109375" style="10" customWidth="1"/>
    <col min="9613" max="9613" width="13.7109375" style="10" customWidth="1"/>
    <col min="9614" max="9614" width="1.7109375" style="10" customWidth="1"/>
    <col min="9615" max="9615" width="13.7109375" style="10" customWidth="1"/>
    <col min="9616" max="9616" width="1.7109375" style="10" customWidth="1"/>
    <col min="9617" max="9617" width="13.7109375" style="10" customWidth="1"/>
    <col min="9618" max="9618" width="1.7109375" style="10" customWidth="1"/>
    <col min="9619" max="9619" width="13.7109375" style="10" customWidth="1"/>
    <col min="9620" max="9620" width="10.7109375" style="10" bestFit="1" customWidth="1"/>
    <col min="9621" max="9863" width="9" style="10"/>
    <col min="9864" max="9865" width="1.7109375" style="10" customWidth="1"/>
    <col min="9866" max="9866" width="62.5703125" style="10" customWidth="1"/>
    <col min="9867" max="9867" width="8.7109375" style="10" bestFit="1" customWidth="1"/>
    <col min="9868" max="9868" width="1.7109375" style="10" customWidth="1"/>
    <col min="9869" max="9869" width="13.7109375" style="10" customWidth="1"/>
    <col min="9870" max="9870" width="1.7109375" style="10" customWidth="1"/>
    <col min="9871" max="9871" width="13.7109375" style="10" customWidth="1"/>
    <col min="9872" max="9872" width="1.7109375" style="10" customWidth="1"/>
    <col min="9873" max="9873" width="13.7109375" style="10" customWidth="1"/>
    <col min="9874" max="9874" width="1.7109375" style="10" customWidth="1"/>
    <col min="9875" max="9875" width="13.7109375" style="10" customWidth="1"/>
    <col min="9876" max="9876" width="10.7109375" style="10" bestFit="1" customWidth="1"/>
    <col min="9877" max="10119" width="9" style="10"/>
    <col min="10120" max="10121" width="1.7109375" style="10" customWidth="1"/>
    <col min="10122" max="10122" width="62.5703125" style="10" customWidth="1"/>
    <col min="10123" max="10123" width="8.7109375" style="10" bestFit="1" customWidth="1"/>
    <col min="10124" max="10124" width="1.7109375" style="10" customWidth="1"/>
    <col min="10125" max="10125" width="13.7109375" style="10" customWidth="1"/>
    <col min="10126" max="10126" width="1.7109375" style="10" customWidth="1"/>
    <col min="10127" max="10127" width="13.7109375" style="10" customWidth="1"/>
    <col min="10128" max="10128" width="1.7109375" style="10" customWidth="1"/>
    <col min="10129" max="10129" width="13.7109375" style="10" customWidth="1"/>
    <col min="10130" max="10130" width="1.7109375" style="10" customWidth="1"/>
    <col min="10131" max="10131" width="13.7109375" style="10" customWidth="1"/>
    <col min="10132" max="10132" width="10.7109375" style="10" bestFit="1" customWidth="1"/>
    <col min="10133" max="10375" width="9" style="10"/>
    <col min="10376" max="10377" width="1.7109375" style="10" customWidth="1"/>
    <col min="10378" max="10378" width="62.5703125" style="10" customWidth="1"/>
    <col min="10379" max="10379" width="8.7109375" style="10" bestFit="1" customWidth="1"/>
    <col min="10380" max="10380" width="1.7109375" style="10" customWidth="1"/>
    <col min="10381" max="10381" width="13.7109375" style="10" customWidth="1"/>
    <col min="10382" max="10382" width="1.7109375" style="10" customWidth="1"/>
    <col min="10383" max="10383" width="13.7109375" style="10" customWidth="1"/>
    <col min="10384" max="10384" width="1.7109375" style="10" customWidth="1"/>
    <col min="10385" max="10385" width="13.7109375" style="10" customWidth="1"/>
    <col min="10386" max="10386" width="1.7109375" style="10" customWidth="1"/>
    <col min="10387" max="10387" width="13.7109375" style="10" customWidth="1"/>
    <col min="10388" max="10388" width="10.7109375" style="10" bestFit="1" customWidth="1"/>
    <col min="10389" max="10631" width="9" style="10"/>
    <col min="10632" max="10633" width="1.7109375" style="10" customWidth="1"/>
    <col min="10634" max="10634" width="62.5703125" style="10" customWidth="1"/>
    <col min="10635" max="10635" width="8.7109375" style="10" bestFit="1" customWidth="1"/>
    <col min="10636" max="10636" width="1.7109375" style="10" customWidth="1"/>
    <col min="10637" max="10637" width="13.7109375" style="10" customWidth="1"/>
    <col min="10638" max="10638" width="1.7109375" style="10" customWidth="1"/>
    <col min="10639" max="10639" width="13.7109375" style="10" customWidth="1"/>
    <col min="10640" max="10640" width="1.7109375" style="10" customWidth="1"/>
    <col min="10641" max="10641" width="13.7109375" style="10" customWidth="1"/>
    <col min="10642" max="10642" width="1.7109375" style="10" customWidth="1"/>
    <col min="10643" max="10643" width="13.7109375" style="10" customWidth="1"/>
    <col min="10644" max="10644" width="10.7109375" style="10" bestFit="1" customWidth="1"/>
    <col min="10645" max="10887" width="9" style="10"/>
    <col min="10888" max="10889" width="1.7109375" style="10" customWidth="1"/>
    <col min="10890" max="10890" width="62.5703125" style="10" customWidth="1"/>
    <col min="10891" max="10891" width="8.7109375" style="10" bestFit="1" customWidth="1"/>
    <col min="10892" max="10892" width="1.7109375" style="10" customWidth="1"/>
    <col min="10893" max="10893" width="13.7109375" style="10" customWidth="1"/>
    <col min="10894" max="10894" width="1.7109375" style="10" customWidth="1"/>
    <col min="10895" max="10895" width="13.7109375" style="10" customWidth="1"/>
    <col min="10896" max="10896" width="1.7109375" style="10" customWidth="1"/>
    <col min="10897" max="10897" width="13.7109375" style="10" customWidth="1"/>
    <col min="10898" max="10898" width="1.7109375" style="10" customWidth="1"/>
    <col min="10899" max="10899" width="13.7109375" style="10" customWidth="1"/>
    <col min="10900" max="10900" width="10.7109375" style="10" bestFit="1" customWidth="1"/>
    <col min="10901" max="11143" width="9" style="10"/>
    <col min="11144" max="11145" width="1.7109375" style="10" customWidth="1"/>
    <col min="11146" max="11146" width="62.5703125" style="10" customWidth="1"/>
    <col min="11147" max="11147" width="8.7109375" style="10" bestFit="1" customWidth="1"/>
    <col min="11148" max="11148" width="1.7109375" style="10" customWidth="1"/>
    <col min="11149" max="11149" width="13.7109375" style="10" customWidth="1"/>
    <col min="11150" max="11150" width="1.7109375" style="10" customWidth="1"/>
    <col min="11151" max="11151" width="13.7109375" style="10" customWidth="1"/>
    <col min="11152" max="11152" width="1.7109375" style="10" customWidth="1"/>
    <col min="11153" max="11153" width="13.7109375" style="10" customWidth="1"/>
    <col min="11154" max="11154" width="1.7109375" style="10" customWidth="1"/>
    <col min="11155" max="11155" width="13.7109375" style="10" customWidth="1"/>
    <col min="11156" max="11156" width="10.7109375" style="10" bestFit="1" customWidth="1"/>
    <col min="11157" max="11399" width="9" style="10"/>
    <col min="11400" max="11401" width="1.7109375" style="10" customWidth="1"/>
    <col min="11402" max="11402" width="62.5703125" style="10" customWidth="1"/>
    <col min="11403" max="11403" width="8.7109375" style="10" bestFit="1" customWidth="1"/>
    <col min="11404" max="11404" width="1.7109375" style="10" customWidth="1"/>
    <col min="11405" max="11405" width="13.7109375" style="10" customWidth="1"/>
    <col min="11406" max="11406" width="1.7109375" style="10" customWidth="1"/>
    <col min="11407" max="11407" width="13.7109375" style="10" customWidth="1"/>
    <col min="11408" max="11408" width="1.7109375" style="10" customWidth="1"/>
    <col min="11409" max="11409" width="13.7109375" style="10" customWidth="1"/>
    <col min="11410" max="11410" width="1.7109375" style="10" customWidth="1"/>
    <col min="11411" max="11411" width="13.7109375" style="10" customWidth="1"/>
    <col min="11412" max="11412" width="10.7109375" style="10" bestFit="1" customWidth="1"/>
    <col min="11413" max="11655" width="9" style="10"/>
    <col min="11656" max="11657" width="1.7109375" style="10" customWidth="1"/>
    <col min="11658" max="11658" width="62.5703125" style="10" customWidth="1"/>
    <col min="11659" max="11659" width="8.7109375" style="10" bestFit="1" customWidth="1"/>
    <col min="11660" max="11660" width="1.7109375" style="10" customWidth="1"/>
    <col min="11661" max="11661" width="13.7109375" style="10" customWidth="1"/>
    <col min="11662" max="11662" width="1.7109375" style="10" customWidth="1"/>
    <col min="11663" max="11663" width="13.7109375" style="10" customWidth="1"/>
    <col min="11664" max="11664" width="1.7109375" style="10" customWidth="1"/>
    <col min="11665" max="11665" width="13.7109375" style="10" customWidth="1"/>
    <col min="11666" max="11666" width="1.7109375" style="10" customWidth="1"/>
    <col min="11667" max="11667" width="13.7109375" style="10" customWidth="1"/>
    <col min="11668" max="11668" width="10.7109375" style="10" bestFit="1" customWidth="1"/>
    <col min="11669" max="11911" width="9" style="10"/>
    <col min="11912" max="11913" width="1.7109375" style="10" customWidth="1"/>
    <col min="11914" max="11914" width="62.5703125" style="10" customWidth="1"/>
    <col min="11915" max="11915" width="8.7109375" style="10" bestFit="1" customWidth="1"/>
    <col min="11916" max="11916" width="1.7109375" style="10" customWidth="1"/>
    <col min="11917" max="11917" width="13.7109375" style="10" customWidth="1"/>
    <col min="11918" max="11918" width="1.7109375" style="10" customWidth="1"/>
    <col min="11919" max="11919" width="13.7109375" style="10" customWidth="1"/>
    <col min="11920" max="11920" width="1.7109375" style="10" customWidth="1"/>
    <col min="11921" max="11921" width="13.7109375" style="10" customWidth="1"/>
    <col min="11922" max="11922" width="1.7109375" style="10" customWidth="1"/>
    <col min="11923" max="11923" width="13.7109375" style="10" customWidth="1"/>
    <col min="11924" max="11924" width="10.7109375" style="10" bestFit="1" customWidth="1"/>
    <col min="11925" max="12167" width="9" style="10"/>
    <col min="12168" max="12169" width="1.7109375" style="10" customWidth="1"/>
    <col min="12170" max="12170" width="62.5703125" style="10" customWidth="1"/>
    <col min="12171" max="12171" width="8.7109375" style="10" bestFit="1" customWidth="1"/>
    <col min="12172" max="12172" width="1.7109375" style="10" customWidth="1"/>
    <col min="12173" max="12173" width="13.7109375" style="10" customWidth="1"/>
    <col min="12174" max="12174" width="1.7109375" style="10" customWidth="1"/>
    <col min="12175" max="12175" width="13.7109375" style="10" customWidth="1"/>
    <col min="12176" max="12176" width="1.7109375" style="10" customWidth="1"/>
    <col min="12177" max="12177" width="13.7109375" style="10" customWidth="1"/>
    <col min="12178" max="12178" width="1.7109375" style="10" customWidth="1"/>
    <col min="12179" max="12179" width="13.7109375" style="10" customWidth="1"/>
    <col min="12180" max="12180" width="10.7109375" style="10" bestFit="1" customWidth="1"/>
    <col min="12181" max="12423" width="9" style="10"/>
    <col min="12424" max="12425" width="1.7109375" style="10" customWidth="1"/>
    <col min="12426" max="12426" width="62.5703125" style="10" customWidth="1"/>
    <col min="12427" max="12427" width="8.7109375" style="10" bestFit="1" customWidth="1"/>
    <col min="12428" max="12428" width="1.7109375" style="10" customWidth="1"/>
    <col min="12429" max="12429" width="13.7109375" style="10" customWidth="1"/>
    <col min="12430" max="12430" width="1.7109375" style="10" customWidth="1"/>
    <col min="12431" max="12431" width="13.7109375" style="10" customWidth="1"/>
    <col min="12432" max="12432" width="1.7109375" style="10" customWidth="1"/>
    <col min="12433" max="12433" width="13.7109375" style="10" customWidth="1"/>
    <col min="12434" max="12434" width="1.7109375" style="10" customWidth="1"/>
    <col min="12435" max="12435" width="13.7109375" style="10" customWidth="1"/>
    <col min="12436" max="12436" width="10.7109375" style="10" bestFit="1" customWidth="1"/>
    <col min="12437" max="12679" width="9" style="10"/>
    <col min="12680" max="12681" width="1.7109375" style="10" customWidth="1"/>
    <col min="12682" max="12682" width="62.5703125" style="10" customWidth="1"/>
    <col min="12683" max="12683" width="8.7109375" style="10" bestFit="1" customWidth="1"/>
    <col min="12684" max="12684" width="1.7109375" style="10" customWidth="1"/>
    <col min="12685" max="12685" width="13.7109375" style="10" customWidth="1"/>
    <col min="12686" max="12686" width="1.7109375" style="10" customWidth="1"/>
    <col min="12687" max="12687" width="13.7109375" style="10" customWidth="1"/>
    <col min="12688" max="12688" width="1.7109375" style="10" customWidth="1"/>
    <col min="12689" max="12689" width="13.7109375" style="10" customWidth="1"/>
    <col min="12690" max="12690" width="1.7109375" style="10" customWidth="1"/>
    <col min="12691" max="12691" width="13.7109375" style="10" customWidth="1"/>
    <col min="12692" max="12692" width="10.7109375" style="10" bestFit="1" customWidth="1"/>
    <col min="12693" max="12935" width="9" style="10"/>
    <col min="12936" max="12937" width="1.7109375" style="10" customWidth="1"/>
    <col min="12938" max="12938" width="62.5703125" style="10" customWidth="1"/>
    <col min="12939" max="12939" width="8.7109375" style="10" bestFit="1" customWidth="1"/>
    <col min="12940" max="12940" width="1.7109375" style="10" customWidth="1"/>
    <col min="12941" max="12941" width="13.7109375" style="10" customWidth="1"/>
    <col min="12942" max="12942" width="1.7109375" style="10" customWidth="1"/>
    <col min="12943" max="12943" width="13.7109375" style="10" customWidth="1"/>
    <col min="12944" max="12944" width="1.7109375" style="10" customWidth="1"/>
    <col min="12945" max="12945" width="13.7109375" style="10" customWidth="1"/>
    <col min="12946" max="12946" width="1.7109375" style="10" customWidth="1"/>
    <col min="12947" max="12947" width="13.7109375" style="10" customWidth="1"/>
    <col min="12948" max="12948" width="10.7109375" style="10" bestFit="1" customWidth="1"/>
    <col min="12949" max="13191" width="9" style="10"/>
    <col min="13192" max="13193" width="1.7109375" style="10" customWidth="1"/>
    <col min="13194" max="13194" width="62.5703125" style="10" customWidth="1"/>
    <col min="13195" max="13195" width="8.7109375" style="10" bestFit="1" customWidth="1"/>
    <col min="13196" max="13196" width="1.7109375" style="10" customWidth="1"/>
    <col min="13197" max="13197" width="13.7109375" style="10" customWidth="1"/>
    <col min="13198" max="13198" width="1.7109375" style="10" customWidth="1"/>
    <col min="13199" max="13199" width="13.7109375" style="10" customWidth="1"/>
    <col min="13200" max="13200" width="1.7109375" style="10" customWidth="1"/>
    <col min="13201" max="13201" width="13.7109375" style="10" customWidth="1"/>
    <col min="13202" max="13202" width="1.7109375" style="10" customWidth="1"/>
    <col min="13203" max="13203" width="13.7109375" style="10" customWidth="1"/>
    <col min="13204" max="13204" width="10.7109375" style="10" bestFit="1" customWidth="1"/>
    <col min="13205" max="13447" width="9" style="10"/>
    <col min="13448" max="13449" width="1.7109375" style="10" customWidth="1"/>
    <col min="13450" max="13450" width="62.5703125" style="10" customWidth="1"/>
    <col min="13451" max="13451" width="8.7109375" style="10" bestFit="1" customWidth="1"/>
    <col min="13452" max="13452" width="1.7109375" style="10" customWidth="1"/>
    <col min="13453" max="13453" width="13.7109375" style="10" customWidth="1"/>
    <col min="13454" max="13454" width="1.7109375" style="10" customWidth="1"/>
    <col min="13455" max="13455" width="13.7109375" style="10" customWidth="1"/>
    <col min="13456" max="13456" width="1.7109375" style="10" customWidth="1"/>
    <col min="13457" max="13457" width="13.7109375" style="10" customWidth="1"/>
    <col min="13458" max="13458" width="1.7109375" style="10" customWidth="1"/>
    <col min="13459" max="13459" width="13.7109375" style="10" customWidth="1"/>
    <col min="13460" max="13460" width="10.7109375" style="10" bestFit="1" customWidth="1"/>
    <col min="13461" max="13703" width="9" style="10"/>
    <col min="13704" max="13705" width="1.7109375" style="10" customWidth="1"/>
    <col min="13706" max="13706" width="62.5703125" style="10" customWidth="1"/>
    <col min="13707" max="13707" width="8.7109375" style="10" bestFit="1" customWidth="1"/>
    <col min="13708" max="13708" width="1.7109375" style="10" customWidth="1"/>
    <col min="13709" max="13709" width="13.7109375" style="10" customWidth="1"/>
    <col min="13710" max="13710" width="1.7109375" style="10" customWidth="1"/>
    <col min="13711" max="13711" width="13.7109375" style="10" customWidth="1"/>
    <col min="13712" max="13712" width="1.7109375" style="10" customWidth="1"/>
    <col min="13713" max="13713" width="13.7109375" style="10" customWidth="1"/>
    <col min="13714" max="13714" width="1.7109375" style="10" customWidth="1"/>
    <col min="13715" max="13715" width="13.7109375" style="10" customWidth="1"/>
    <col min="13716" max="13716" width="10.7109375" style="10" bestFit="1" customWidth="1"/>
    <col min="13717" max="13959" width="9" style="10"/>
    <col min="13960" max="13961" width="1.7109375" style="10" customWidth="1"/>
    <col min="13962" max="13962" width="62.5703125" style="10" customWidth="1"/>
    <col min="13963" max="13963" width="8.7109375" style="10" bestFit="1" customWidth="1"/>
    <col min="13964" max="13964" width="1.7109375" style="10" customWidth="1"/>
    <col min="13965" max="13965" width="13.7109375" style="10" customWidth="1"/>
    <col min="13966" max="13966" width="1.7109375" style="10" customWidth="1"/>
    <col min="13967" max="13967" width="13.7109375" style="10" customWidth="1"/>
    <col min="13968" max="13968" width="1.7109375" style="10" customWidth="1"/>
    <col min="13969" max="13969" width="13.7109375" style="10" customWidth="1"/>
    <col min="13970" max="13970" width="1.7109375" style="10" customWidth="1"/>
    <col min="13971" max="13971" width="13.7109375" style="10" customWidth="1"/>
    <col min="13972" max="13972" width="10.7109375" style="10" bestFit="1" customWidth="1"/>
    <col min="13973" max="14215" width="9" style="10"/>
    <col min="14216" max="14217" width="1.7109375" style="10" customWidth="1"/>
    <col min="14218" max="14218" width="62.5703125" style="10" customWidth="1"/>
    <col min="14219" max="14219" width="8.7109375" style="10" bestFit="1" customWidth="1"/>
    <col min="14220" max="14220" width="1.7109375" style="10" customWidth="1"/>
    <col min="14221" max="14221" width="13.7109375" style="10" customWidth="1"/>
    <col min="14222" max="14222" width="1.7109375" style="10" customWidth="1"/>
    <col min="14223" max="14223" width="13.7109375" style="10" customWidth="1"/>
    <col min="14224" max="14224" width="1.7109375" style="10" customWidth="1"/>
    <col min="14225" max="14225" width="13.7109375" style="10" customWidth="1"/>
    <col min="14226" max="14226" width="1.7109375" style="10" customWidth="1"/>
    <col min="14227" max="14227" width="13.7109375" style="10" customWidth="1"/>
    <col min="14228" max="14228" width="10.7109375" style="10" bestFit="1" customWidth="1"/>
    <col min="14229" max="14471" width="9" style="10"/>
    <col min="14472" max="14473" width="1.7109375" style="10" customWidth="1"/>
    <col min="14474" max="14474" width="62.5703125" style="10" customWidth="1"/>
    <col min="14475" max="14475" width="8.7109375" style="10" bestFit="1" customWidth="1"/>
    <col min="14476" max="14476" width="1.7109375" style="10" customWidth="1"/>
    <col min="14477" max="14477" width="13.7109375" style="10" customWidth="1"/>
    <col min="14478" max="14478" width="1.7109375" style="10" customWidth="1"/>
    <col min="14479" max="14479" width="13.7109375" style="10" customWidth="1"/>
    <col min="14480" max="14480" width="1.7109375" style="10" customWidth="1"/>
    <col min="14481" max="14481" width="13.7109375" style="10" customWidth="1"/>
    <col min="14482" max="14482" width="1.7109375" style="10" customWidth="1"/>
    <col min="14483" max="14483" width="13.7109375" style="10" customWidth="1"/>
    <col min="14484" max="14484" width="10.7109375" style="10" bestFit="1" customWidth="1"/>
    <col min="14485" max="14727" width="9" style="10"/>
    <col min="14728" max="14729" width="1.7109375" style="10" customWidth="1"/>
    <col min="14730" max="14730" width="62.5703125" style="10" customWidth="1"/>
    <col min="14731" max="14731" width="8.7109375" style="10" bestFit="1" customWidth="1"/>
    <col min="14732" max="14732" width="1.7109375" style="10" customWidth="1"/>
    <col min="14733" max="14733" width="13.7109375" style="10" customWidth="1"/>
    <col min="14734" max="14734" width="1.7109375" style="10" customWidth="1"/>
    <col min="14735" max="14735" width="13.7109375" style="10" customWidth="1"/>
    <col min="14736" max="14736" width="1.7109375" style="10" customWidth="1"/>
    <col min="14737" max="14737" width="13.7109375" style="10" customWidth="1"/>
    <col min="14738" max="14738" width="1.7109375" style="10" customWidth="1"/>
    <col min="14739" max="14739" width="13.7109375" style="10" customWidth="1"/>
    <col min="14740" max="14740" width="10.7109375" style="10" bestFit="1" customWidth="1"/>
    <col min="14741" max="14983" width="9" style="10"/>
    <col min="14984" max="14985" width="1.7109375" style="10" customWidth="1"/>
    <col min="14986" max="14986" width="62.5703125" style="10" customWidth="1"/>
    <col min="14987" max="14987" width="8.7109375" style="10" bestFit="1" customWidth="1"/>
    <col min="14988" max="14988" width="1.7109375" style="10" customWidth="1"/>
    <col min="14989" max="14989" width="13.7109375" style="10" customWidth="1"/>
    <col min="14990" max="14990" width="1.7109375" style="10" customWidth="1"/>
    <col min="14991" max="14991" width="13.7109375" style="10" customWidth="1"/>
    <col min="14992" max="14992" width="1.7109375" style="10" customWidth="1"/>
    <col min="14993" max="14993" width="13.7109375" style="10" customWidth="1"/>
    <col min="14994" max="14994" width="1.7109375" style="10" customWidth="1"/>
    <col min="14995" max="14995" width="13.7109375" style="10" customWidth="1"/>
    <col min="14996" max="14996" width="10.7109375" style="10" bestFit="1" customWidth="1"/>
    <col min="14997" max="15239" width="9" style="10"/>
    <col min="15240" max="15241" width="1.7109375" style="10" customWidth="1"/>
    <col min="15242" max="15242" width="62.5703125" style="10" customWidth="1"/>
    <col min="15243" max="15243" width="8.7109375" style="10" bestFit="1" customWidth="1"/>
    <col min="15244" max="15244" width="1.7109375" style="10" customWidth="1"/>
    <col min="15245" max="15245" width="13.7109375" style="10" customWidth="1"/>
    <col min="15246" max="15246" width="1.7109375" style="10" customWidth="1"/>
    <col min="15247" max="15247" width="13.7109375" style="10" customWidth="1"/>
    <col min="15248" max="15248" width="1.7109375" style="10" customWidth="1"/>
    <col min="15249" max="15249" width="13.7109375" style="10" customWidth="1"/>
    <col min="15250" max="15250" width="1.7109375" style="10" customWidth="1"/>
    <col min="15251" max="15251" width="13.7109375" style="10" customWidth="1"/>
    <col min="15252" max="15252" width="10.7109375" style="10" bestFit="1" customWidth="1"/>
    <col min="15253" max="15495" width="9" style="10"/>
    <col min="15496" max="15497" width="1.7109375" style="10" customWidth="1"/>
    <col min="15498" max="15498" width="62.5703125" style="10" customWidth="1"/>
    <col min="15499" max="15499" width="8.7109375" style="10" bestFit="1" customWidth="1"/>
    <col min="15500" max="15500" width="1.7109375" style="10" customWidth="1"/>
    <col min="15501" max="15501" width="13.7109375" style="10" customWidth="1"/>
    <col min="15502" max="15502" width="1.7109375" style="10" customWidth="1"/>
    <col min="15503" max="15503" width="13.7109375" style="10" customWidth="1"/>
    <col min="15504" max="15504" width="1.7109375" style="10" customWidth="1"/>
    <col min="15505" max="15505" width="13.7109375" style="10" customWidth="1"/>
    <col min="15506" max="15506" width="1.7109375" style="10" customWidth="1"/>
    <col min="15507" max="15507" width="13.7109375" style="10" customWidth="1"/>
    <col min="15508" max="15508" width="10.7109375" style="10" bestFit="1" customWidth="1"/>
    <col min="15509" max="15751" width="9" style="10"/>
    <col min="15752" max="15753" width="1.7109375" style="10" customWidth="1"/>
    <col min="15754" max="15754" width="62.5703125" style="10" customWidth="1"/>
    <col min="15755" max="15755" width="8.7109375" style="10" bestFit="1" customWidth="1"/>
    <col min="15756" max="15756" width="1.7109375" style="10" customWidth="1"/>
    <col min="15757" max="15757" width="13.7109375" style="10" customWidth="1"/>
    <col min="15758" max="15758" width="1.7109375" style="10" customWidth="1"/>
    <col min="15759" max="15759" width="13.7109375" style="10" customWidth="1"/>
    <col min="15760" max="15760" width="1.7109375" style="10" customWidth="1"/>
    <col min="15761" max="15761" width="13.7109375" style="10" customWidth="1"/>
    <col min="15762" max="15762" width="1.7109375" style="10" customWidth="1"/>
    <col min="15763" max="15763" width="13.7109375" style="10" customWidth="1"/>
    <col min="15764" max="15764" width="10.7109375" style="10" bestFit="1" customWidth="1"/>
    <col min="15765" max="16007" width="9" style="10"/>
    <col min="16008" max="16009" width="1.7109375" style="10" customWidth="1"/>
    <col min="16010" max="16010" width="62.5703125" style="10" customWidth="1"/>
    <col min="16011" max="16011" width="8.7109375" style="10" bestFit="1" customWidth="1"/>
    <col min="16012" max="16012" width="1.7109375" style="10" customWidth="1"/>
    <col min="16013" max="16013" width="13.7109375" style="10" customWidth="1"/>
    <col min="16014" max="16014" width="1.7109375" style="10" customWidth="1"/>
    <col min="16015" max="16015" width="13.7109375" style="10" customWidth="1"/>
    <col min="16016" max="16016" width="1.7109375" style="10" customWidth="1"/>
    <col min="16017" max="16017" width="13.7109375" style="10" customWidth="1"/>
    <col min="16018" max="16018" width="1.7109375" style="10" customWidth="1"/>
    <col min="16019" max="16019" width="13.7109375" style="10" customWidth="1"/>
    <col min="16020" max="16020" width="10.7109375" style="10" bestFit="1" customWidth="1"/>
    <col min="16021" max="16263" width="9" style="10"/>
    <col min="16264" max="16273" width="9.140625" style="10" customWidth="1"/>
    <col min="16274" max="16299" width="9.140625" style="10"/>
    <col min="16300" max="16384" width="9.140625" style="10" customWidth="1"/>
  </cols>
  <sheetData>
    <row r="1" spans="1:16" s="6" customFormat="1" ht="20.100000000000001" customHeight="1">
      <c r="A1" s="5" t="str">
        <f>'TH 2-4'!A1</f>
        <v>บริษัท โปรเอ็น คอร์ป จำกัด (มหาชน)</v>
      </c>
      <c r="D1" s="67"/>
      <c r="E1" s="68"/>
      <c r="F1" s="67"/>
      <c r="G1" s="67"/>
      <c r="H1" s="67"/>
      <c r="I1" s="67"/>
      <c r="J1" s="67"/>
      <c r="K1" s="67"/>
      <c r="L1" s="8"/>
      <c r="M1" s="20"/>
      <c r="N1" s="8"/>
      <c r="O1" s="68"/>
      <c r="P1" s="8"/>
    </row>
    <row r="2" spans="1:16" s="6" customFormat="1" ht="20.100000000000001" customHeight="1">
      <c r="A2" s="6" t="s">
        <v>157</v>
      </c>
      <c r="D2" s="67"/>
      <c r="E2" s="68"/>
      <c r="F2" s="67"/>
      <c r="G2" s="67"/>
      <c r="H2" s="67"/>
      <c r="I2" s="67"/>
      <c r="J2" s="67"/>
      <c r="K2" s="67"/>
      <c r="L2" s="8"/>
      <c r="M2" s="20"/>
      <c r="N2" s="8"/>
      <c r="O2" s="68"/>
      <c r="P2" s="8"/>
    </row>
    <row r="3" spans="1:16" s="6" customFormat="1" ht="20.100000000000001" customHeight="1">
      <c r="A3" s="11" t="s">
        <v>86</v>
      </c>
      <c r="B3" s="12"/>
      <c r="C3" s="12"/>
      <c r="D3" s="69"/>
      <c r="E3" s="70"/>
      <c r="F3" s="69"/>
      <c r="G3" s="69"/>
      <c r="H3" s="69"/>
      <c r="I3" s="69"/>
      <c r="J3" s="69"/>
      <c r="K3" s="69"/>
      <c r="L3" s="14"/>
      <c r="M3" s="71"/>
      <c r="N3" s="71"/>
      <c r="O3" s="70"/>
      <c r="P3" s="71"/>
    </row>
    <row r="4" spans="1:16" s="6" customFormat="1" ht="19.149999999999999" customHeight="1">
      <c r="A4" s="15"/>
      <c r="D4" s="67"/>
      <c r="E4" s="68"/>
      <c r="F4" s="67"/>
      <c r="G4" s="67"/>
      <c r="H4" s="67"/>
      <c r="I4" s="67"/>
      <c r="J4" s="67"/>
      <c r="K4" s="67"/>
      <c r="L4" s="8"/>
      <c r="M4" s="20"/>
      <c r="N4" s="20"/>
      <c r="O4" s="68"/>
      <c r="P4" s="20"/>
    </row>
    <row r="5" spans="1:16" s="6" customFormat="1" ht="19.149999999999999" customHeight="1">
      <c r="A5" s="16"/>
      <c r="B5" s="16"/>
      <c r="C5" s="16"/>
      <c r="D5" s="16"/>
      <c r="E5" s="16"/>
      <c r="F5" s="345" t="s">
        <v>4</v>
      </c>
      <c r="G5" s="345"/>
      <c r="H5" s="345"/>
      <c r="I5" s="345"/>
      <c r="J5" s="345"/>
      <c r="K5" s="345"/>
      <c r="L5" s="345"/>
      <c r="M5" s="345"/>
      <c r="N5" s="345"/>
      <c r="O5" s="345"/>
      <c r="P5" s="345"/>
    </row>
    <row r="6" spans="1:16" s="6" customFormat="1" ht="19.149999999999999" customHeight="1">
      <c r="A6" s="72"/>
      <c r="B6" s="72"/>
      <c r="C6" s="72"/>
      <c r="D6" s="73"/>
      <c r="E6" s="74"/>
      <c r="F6" s="73"/>
      <c r="G6" s="73"/>
      <c r="H6" s="73"/>
      <c r="I6" s="73"/>
      <c r="J6" s="73"/>
      <c r="K6" s="73"/>
      <c r="L6" s="345" t="s">
        <v>77</v>
      </c>
      <c r="M6" s="345"/>
      <c r="N6" s="345"/>
      <c r="O6" s="74"/>
      <c r="P6" s="73"/>
    </row>
    <row r="7" spans="1:16" s="6" customFormat="1" ht="19.149999999999999" customHeight="1">
      <c r="A7" s="16"/>
      <c r="B7" s="16"/>
      <c r="C7" s="16"/>
      <c r="D7" s="19"/>
      <c r="E7" s="75"/>
      <c r="F7" s="19"/>
      <c r="G7" s="19"/>
      <c r="H7" s="19"/>
      <c r="I7" s="19"/>
      <c r="J7" s="19"/>
      <c r="K7" s="19"/>
      <c r="L7" s="76" t="s">
        <v>127</v>
      </c>
      <c r="M7" s="77"/>
      <c r="N7" s="19"/>
      <c r="O7" s="75"/>
      <c r="P7" s="19"/>
    </row>
    <row r="8" spans="1:16" ht="19.149999999999999" customHeight="1">
      <c r="A8" s="16"/>
      <c r="B8" s="16"/>
      <c r="C8" s="16"/>
      <c r="D8" s="19"/>
      <c r="E8" s="75"/>
      <c r="F8" s="19" t="s">
        <v>130</v>
      </c>
      <c r="G8" s="19"/>
      <c r="H8" s="19" t="s">
        <v>131</v>
      </c>
      <c r="I8" s="19"/>
      <c r="J8" s="19" t="s">
        <v>158</v>
      </c>
      <c r="K8" s="19"/>
      <c r="L8" s="78" t="s">
        <v>134</v>
      </c>
      <c r="M8" s="77"/>
      <c r="N8" s="19"/>
      <c r="O8" s="75"/>
      <c r="P8" s="19" t="s">
        <v>138</v>
      </c>
    </row>
    <row r="9" spans="1:16" ht="19.149999999999999" customHeight="1">
      <c r="A9" s="16"/>
      <c r="B9" s="16"/>
      <c r="C9" s="16"/>
      <c r="D9" s="19"/>
      <c r="E9" s="77"/>
      <c r="F9" s="19" t="s">
        <v>139</v>
      </c>
      <c r="G9" s="19"/>
      <c r="H9" s="19" t="s">
        <v>140</v>
      </c>
      <c r="I9" s="19"/>
      <c r="J9" s="19" t="s">
        <v>141</v>
      </c>
      <c r="K9" s="19"/>
      <c r="L9" s="19" t="s">
        <v>143</v>
      </c>
      <c r="M9" s="77"/>
      <c r="N9" s="19" t="s">
        <v>79</v>
      </c>
      <c r="O9" s="77"/>
      <c r="P9" s="19" t="s">
        <v>62</v>
      </c>
    </row>
    <row r="10" spans="1:16" s="308" customFormat="1" ht="19.149999999999999" customHeight="1">
      <c r="A10" s="304"/>
      <c r="B10" s="304"/>
      <c r="C10" s="304"/>
      <c r="D10" s="305" t="s">
        <v>11</v>
      </c>
      <c r="E10" s="306"/>
      <c r="F10" s="307" t="s">
        <v>12</v>
      </c>
      <c r="G10" s="268"/>
      <c r="H10" s="307" t="s">
        <v>12</v>
      </c>
      <c r="I10" s="268"/>
      <c r="J10" s="307" t="s">
        <v>12</v>
      </c>
      <c r="K10" s="268"/>
      <c r="L10" s="307" t="s">
        <v>12</v>
      </c>
      <c r="M10" s="306"/>
      <c r="N10" s="307" t="s">
        <v>12</v>
      </c>
      <c r="O10" s="306"/>
      <c r="P10" s="307" t="s">
        <v>12</v>
      </c>
    </row>
    <row r="11" spans="1:16" s="308" customFormat="1" ht="6" customHeight="1">
      <c r="A11" s="309"/>
      <c r="B11" s="309"/>
      <c r="C11" s="309"/>
      <c r="D11" s="268"/>
      <c r="E11" s="306"/>
      <c r="F11" s="268"/>
      <c r="G11" s="268"/>
      <c r="H11" s="268"/>
      <c r="I11" s="268"/>
      <c r="J11" s="268"/>
      <c r="K11" s="268"/>
      <c r="L11" s="268"/>
      <c r="M11" s="306"/>
      <c r="N11" s="268"/>
      <c r="O11" s="306"/>
      <c r="P11" s="268"/>
    </row>
    <row r="12" spans="1:16" s="308" customFormat="1" ht="19.149999999999999" customHeight="1">
      <c r="A12" s="310" t="s">
        <v>147</v>
      </c>
      <c r="B12" s="311"/>
      <c r="C12" s="309"/>
      <c r="D12" s="312"/>
      <c r="E12" s="313"/>
      <c r="F12" s="314">
        <v>158000000</v>
      </c>
      <c r="G12" s="314"/>
      <c r="H12" s="314">
        <v>228732200</v>
      </c>
      <c r="I12" s="314"/>
      <c r="J12" s="314">
        <v>0</v>
      </c>
      <c r="K12" s="314"/>
      <c r="L12" s="314">
        <v>8850000</v>
      </c>
      <c r="M12" s="314"/>
      <c r="N12" s="314">
        <v>68285723</v>
      </c>
      <c r="O12" s="314"/>
      <c r="P12" s="314">
        <f>SUM(F12:O12)</f>
        <v>463867923</v>
      </c>
    </row>
    <row r="13" spans="1:16" s="308" customFormat="1" ht="6" customHeight="1">
      <c r="A13" s="304"/>
      <c r="B13" s="309"/>
      <c r="C13" s="309"/>
      <c r="D13" s="315"/>
      <c r="E13" s="313"/>
      <c r="F13" s="312"/>
      <c r="G13" s="312"/>
      <c r="H13" s="312"/>
      <c r="I13" s="312"/>
      <c r="J13" s="312"/>
      <c r="K13" s="312"/>
      <c r="L13" s="312"/>
      <c r="M13" s="313"/>
      <c r="N13" s="312"/>
      <c r="O13" s="313"/>
      <c r="P13" s="312"/>
    </row>
    <row r="14" spans="1:16" s="308" customFormat="1" ht="19.149999999999999" customHeight="1">
      <c r="A14" s="304" t="s">
        <v>148</v>
      </c>
      <c r="B14" s="309"/>
      <c r="C14" s="309"/>
      <c r="D14" s="315"/>
      <c r="E14" s="316"/>
      <c r="F14" s="317"/>
      <c r="G14" s="317"/>
      <c r="H14" s="317"/>
      <c r="I14" s="317"/>
      <c r="J14" s="317"/>
      <c r="K14" s="317"/>
      <c r="L14" s="317"/>
      <c r="M14" s="316"/>
      <c r="N14" s="317"/>
      <c r="O14" s="316"/>
      <c r="P14" s="272"/>
    </row>
    <row r="15" spans="1:16" s="308" customFormat="1" ht="19.149999999999999" customHeight="1">
      <c r="A15" s="309" t="s">
        <v>149</v>
      </c>
      <c r="B15" s="309"/>
      <c r="C15" s="309"/>
      <c r="D15" s="315"/>
      <c r="E15" s="316"/>
      <c r="F15" s="317">
        <v>0</v>
      </c>
      <c r="G15" s="317"/>
      <c r="H15" s="317">
        <v>0</v>
      </c>
      <c r="I15" s="317"/>
      <c r="J15" s="317">
        <v>0</v>
      </c>
      <c r="K15" s="317"/>
      <c r="L15" s="317">
        <v>810000</v>
      </c>
      <c r="M15" s="317"/>
      <c r="N15" s="317">
        <v>-810000</v>
      </c>
      <c r="O15" s="317"/>
      <c r="P15" s="317">
        <f>SUM(F15:O15)</f>
        <v>0</v>
      </c>
    </row>
    <row r="16" spans="1:16" s="308" customFormat="1" ht="19.149999999999999" customHeight="1">
      <c r="A16" s="309" t="s">
        <v>150</v>
      </c>
      <c r="B16" s="309"/>
      <c r="C16" s="309"/>
      <c r="D16" s="315"/>
      <c r="E16" s="316"/>
      <c r="F16" s="318">
        <v>0</v>
      </c>
      <c r="G16" s="317"/>
      <c r="H16" s="318">
        <v>0</v>
      </c>
      <c r="I16" s="317"/>
      <c r="J16" s="318">
        <v>0</v>
      </c>
      <c r="K16" s="317"/>
      <c r="L16" s="318">
        <v>0</v>
      </c>
      <c r="M16" s="317"/>
      <c r="N16" s="318">
        <f>'T 5 (3M)'!P53</f>
        <v>19021087</v>
      </c>
      <c r="O16" s="317"/>
      <c r="P16" s="318">
        <f>SUM(F16:O16)</f>
        <v>19021087</v>
      </c>
    </row>
    <row r="17" spans="1:17" s="308" customFormat="1" ht="6" customHeight="1">
      <c r="A17" s="309"/>
      <c r="B17" s="309"/>
      <c r="C17" s="309"/>
      <c r="D17" s="312"/>
      <c r="E17" s="316"/>
      <c r="F17" s="317"/>
      <c r="G17" s="317"/>
      <c r="H17" s="317"/>
      <c r="I17" s="317"/>
      <c r="J17" s="317"/>
      <c r="K17" s="317"/>
      <c r="L17" s="317"/>
      <c r="M17" s="316"/>
      <c r="N17" s="317"/>
      <c r="O17" s="316"/>
      <c r="P17" s="317"/>
    </row>
    <row r="18" spans="1:17" s="308" customFormat="1" ht="19.149999999999999" customHeight="1" thickBot="1">
      <c r="A18" s="304" t="s">
        <v>151</v>
      </c>
      <c r="B18" s="309"/>
      <c r="C18" s="309"/>
      <c r="D18" s="312"/>
      <c r="E18" s="313"/>
      <c r="F18" s="319">
        <f>SUM(F12:F17)</f>
        <v>158000000</v>
      </c>
      <c r="G18" s="312"/>
      <c r="H18" s="319">
        <f>SUM(H12:H17)</f>
        <v>228732200</v>
      </c>
      <c r="I18" s="312"/>
      <c r="J18" s="319">
        <f>SUM(J12:J17)</f>
        <v>0</v>
      </c>
      <c r="K18" s="312"/>
      <c r="L18" s="319">
        <f>SUM(L12:L17)</f>
        <v>9660000</v>
      </c>
      <c r="M18" s="313"/>
      <c r="N18" s="319">
        <f>SUM(N12:N17)</f>
        <v>86496810</v>
      </c>
      <c r="O18" s="313"/>
      <c r="P18" s="319">
        <f>SUM(F18:O18)</f>
        <v>482889010</v>
      </c>
    </row>
    <row r="19" spans="1:17" ht="19.149999999999999" customHeight="1" thickTop="1">
      <c r="A19" s="16"/>
      <c r="B19" s="72"/>
      <c r="C19" s="72"/>
      <c r="D19" s="73"/>
      <c r="E19" s="74"/>
      <c r="F19" s="73"/>
      <c r="G19" s="73"/>
      <c r="H19" s="73"/>
      <c r="I19" s="73"/>
      <c r="J19" s="73"/>
      <c r="K19" s="73"/>
      <c r="L19" s="73"/>
      <c r="M19" s="74"/>
      <c r="N19" s="150"/>
      <c r="O19" s="151"/>
      <c r="P19" s="150"/>
    </row>
    <row r="20" spans="1:17" ht="19.149999999999999" customHeight="1">
      <c r="A20" s="31" t="s">
        <v>152</v>
      </c>
      <c r="B20" s="146"/>
      <c r="C20" s="72"/>
      <c r="D20" s="73"/>
      <c r="E20" s="74"/>
      <c r="F20" s="239">
        <v>158000000</v>
      </c>
      <c r="G20" s="79"/>
      <c r="H20" s="239">
        <v>228732200</v>
      </c>
      <c r="I20" s="79"/>
      <c r="J20" s="239">
        <v>3409740</v>
      </c>
      <c r="K20" s="79"/>
      <c r="L20" s="239">
        <v>11770000</v>
      </c>
      <c r="M20" s="79"/>
      <c r="N20" s="239">
        <v>103852846</v>
      </c>
      <c r="O20" s="79"/>
      <c r="P20" s="239">
        <f>SUM(F20:O20)</f>
        <v>505764786</v>
      </c>
    </row>
    <row r="21" spans="1:17" ht="6" customHeight="1">
      <c r="A21" s="16"/>
      <c r="B21" s="72"/>
      <c r="C21" s="72"/>
      <c r="D21" s="80"/>
      <c r="E21" s="74"/>
      <c r="F21" s="240"/>
      <c r="G21" s="73"/>
      <c r="H21" s="240"/>
      <c r="I21" s="73"/>
      <c r="J21" s="240"/>
      <c r="K21" s="73"/>
      <c r="L21" s="240"/>
      <c r="M21" s="74"/>
      <c r="N21" s="240"/>
      <c r="O21" s="74"/>
      <c r="P21" s="240"/>
    </row>
    <row r="22" spans="1:17" ht="19.149999999999999" customHeight="1">
      <c r="A22" s="16" t="s">
        <v>148</v>
      </c>
      <c r="B22" s="72"/>
      <c r="C22" s="72"/>
      <c r="D22" s="80"/>
      <c r="E22" s="81"/>
      <c r="F22" s="241"/>
      <c r="G22" s="82"/>
      <c r="H22" s="241"/>
      <c r="I22" s="82"/>
      <c r="J22" s="241"/>
      <c r="K22" s="82"/>
      <c r="L22" s="241"/>
      <c r="M22" s="81"/>
      <c r="N22" s="241"/>
      <c r="O22" s="81"/>
      <c r="P22" s="221"/>
    </row>
    <row r="23" spans="1:17" ht="19.149999999999999" customHeight="1">
      <c r="A23" s="72" t="s">
        <v>153</v>
      </c>
      <c r="B23" s="338"/>
      <c r="C23" s="338"/>
      <c r="D23" s="339">
        <v>15</v>
      </c>
      <c r="E23" s="81"/>
      <c r="F23" s="241">
        <f>'T 6 conso'!F25</f>
        <v>473575</v>
      </c>
      <c r="G23" s="82"/>
      <c r="H23" s="241">
        <f>'T 6 conso'!H25</f>
        <v>2936165</v>
      </c>
      <c r="I23" s="82"/>
      <c r="J23" s="241">
        <v>-3409740</v>
      </c>
      <c r="K23" s="82"/>
      <c r="L23" s="241">
        <v>0</v>
      </c>
      <c r="M23" s="81"/>
      <c r="N23" s="241">
        <v>0</v>
      </c>
      <c r="O23" s="81"/>
      <c r="P23" s="239">
        <f>SUM(F23:O23)</f>
        <v>0</v>
      </c>
    </row>
    <row r="24" spans="1:17" ht="19.149999999999999" customHeight="1">
      <c r="A24" s="72" t="s">
        <v>154</v>
      </c>
      <c r="B24" s="72"/>
      <c r="C24" s="72"/>
      <c r="D24" s="80"/>
      <c r="E24" s="81"/>
      <c r="F24" s="242">
        <v>0</v>
      </c>
      <c r="G24" s="82"/>
      <c r="H24" s="242">
        <v>0</v>
      </c>
      <c r="I24" s="82"/>
      <c r="J24" s="242">
        <v>0</v>
      </c>
      <c r="K24" s="82"/>
      <c r="L24" s="242">
        <v>0</v>
      </c>
      <c r="M24" s="82"/>
      <c r="N24" s="242">
        <f>'T 5 (3M)'!N53</f>
        <v>-5897667</v>
      </c>
      <c r="O24" s="82"/>
      <c r="P24" s="242">
        <f>SUM(F24:O24)</f>
        <v>-5897667</v>
      </c>
    </row>
    <row r="25" spans="1:17" ht="6" customHeight="1">
      <c r="A25" s="72"/>
      <c r="B25" s="72"/>
      <c r="C25" s="72"/>
      <c r="D25" s="73"/>
      <c r="E25" s="81"/>
      <c r="F25" s="241"/>
      <c r="G25" s="82"/>
      <c r="H25" s="241"/>
      <c r="I25" s="82"/>
      <c r="J25" s="241"/>
      <c r="K25" s="82"/>
      <c r="L25" s="241"/>
      <c r="M25" s="81"/>
      <c r="N25" s="241"/>
      <c r="O25" s="81"/>
      <c r="P25" s="241"/>
    </row>
    <row r="26" spans="1:17" ht="19.149999999999999" customHeight="1" thickBot="1">
      <c r="A26" s="16" t="s">
        <v>155</v>
      </c>
      <c r="B26" s="72"/>
      <c r="C26" s="72"/>
      <c r="D26" s="73"/>
      <c r="E26" s="74"/>
      <c r="F26" s="243">
        <f>SUM(F20:F25)</f>
        <v>158473575</v>
      </c>
      <c r="G26" s="73"/>
      <c r="H26" s="243">
        <f>SUM(H20:H25)</f>
        <v>231668365</v>
      </c>
      <c r="I26" s="73"/>
      <c r="J26" s="243">
        <f>SUM(J20:J25)</f>
        <v>0</v>
      </c>
      <c r="K26" s="73"/>
      <c r="L26" s="243">
        <f>SUM(L20:L25)</f>
        <v>11770000</v>
      </c>
      <c r="M26" s="74"/>
      <c r="N26" s="243">
        <f>SUM(N20:N25)</f>
        <v>97955179</v>
      </c>
      <c r="O26" s="74"/>
      <c r="P26" s="243">
        <f>SUM(F26:O26)</f>
        <v>499867119</v>
      </c>
      <c r="Q26" s="263"/>
    </row>
    <row r="27" spans="1:17" ht="19.149999999999999" customHeight="1" thickTop="1">
      <c r="A27" s="16"/>
      <c r="B27" s="72"/>
      <c r="C27" s="72"/>
      <c r="D27" s="73"/>
      <c r="E27" s="74"/>
      <c r="F27" s="73"/>
      <c r="G27" s="73"/>
      <c r="H27" s="73"/>
      <c r="I27" s="73"/>
      <c r="J27" s="73"/>
      <c r="K27" s="73"/>
      <c r="L27" s="73"/>
      <c r="M27" s="74"/>
      <c r="N27" s="150"/>
      <c r="O27" s="151"/>
      <c r="P27" s="150"/>
    </row>
    <row r="28" spans="1:17" ht="6.75" customHeight="1">
      <c r="A28" s="16"/>
      <c r="B28" s="72"/>
      <c r="C28" s="72"/>
      <c r="D28" s="73"/>
      <c r="E28" s="74"/>
      <c r="F28" s="73"/>
      <c r="G28" s="73"/>
      <c r="H28" s="73"/>
      <c r="I28" s="73"/>
      <c r="J28" s="73"/>
      <c r="K28" s="73"/>
      <c r="L28" s="73"/>
      <c r="M28" s="74"/>
      <c r="N28" s="150"/>
      <c r="O28" s="151"/>
      <c r="P28" s="150"/>
    </row>
    <row r="29" spans="1:17" ht="17.25" customHeight="1">
      <c r="A29" s="16"/>
      <c r="B29" s="72"/>
      <c r="C29" s="72"/>
      <c r="D29" s="73"/>
      <c r="E29" s="74"/>
      <c r="F29" s="73"/>
      <c r="G29" s="73"/>
      <c r="H29" s="73"/>
      <c r="I29" s="73"/>
      <c r="J29" s="73"/>
      <c r="K29" s="73"/>
      <c r="L29" s="73"/>
      <c r="M29" s="74"/>
      <c r="N29" s="150"/>
      <c r="O29" s="151"/>
      <c r="P29" s="150"/>
    </row>
    <row r="30" spans="1:17" ht="19.149999999999999" customHeight="1">
      <c r="A30" s="343" t="s">
        <v>156</v>
      </c>
      <c r="B30" s="343"/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343"/>
      <c r="O30" s="343"/>
      <c r="P30" s="343"/>
    </row>
    <row r="31" spans="1:17" ht="13.5" customHeight="1">
      <c r="A31" s="16"/>
      <c r="B31" s="72"/>
      <c r="C31" s="72"/>
      <c r="D31" s="73"/>
      <c r="E31" s="74"/>
      <c r="F31" s="73"/>
      <c r="G31" s="73"/>
      <c r="H31" s="73"/>
      <c r="I31" s="73"/>
      <c r="J31" s="73"/>
      <c r="K31" s="73"/>
      <c r="L31" s="73"/>
      <c r="M31" s="74"/>
      <c r="N31" s="73"/>
      <c r="O31" s="74"/>
      <c r="P31" s="73"/>
    </row>
    <row r="32" spans="1:17" ht="13.5" customHeight="1">
      <c r="A32" s="16"/>
      <c r="B32" s="72"/>
      <c r="C32" s="72"/>
      <c r="D32" s="73"/>
      <c r="E32" s="74"/>
      <c r="F32" s="73"/>
      <c r="G32" s="73"/>
      <c r="H32" s="73"/>
      <c r="I32" s="73"/>
      <c r="J32" s="73"/>
      <c r="K32" s="73"/>
      <c r="L32" s="73"/>
      <c r="M32" s="74"/>
      <c r="N32" s="73"/>
      <c r="O32" s="74"/>
      <c r="P32" s="73"/>
    </row>
    <row r="33" spans="1:16" ht="21.95" customHeight="1">
      <c r="A33" s="30" t="str">
        <f>'TH 2-4'!A47</f>
        <v>หมายเหตุประกอบข้อมูลทางการเงินเป็นส่วนหนึ่งของข้อมูลทางการเงินระหว่างกาลนี้</v>
      </c>
      <c r="B33" s="30"/>
      <c r="C33" s="30"/>
      <c r="D33" s="83"/>
      <c r="E33" s="84"/>
      <c r="F33" s="83"/>
      <c r="G33" s="83"/>
      <c r="H33" s="83"/>
      <c r="I33" s="83"/>
      <c r="J33" s="83"/>
      <c r="K33" s="83"/>
      <c r="L33" s="23"/>
      <c r="M33" s="85"/>
      <c r="N33" s="85"/>
      <c r="O33" s="84"/>
      <c r="P33" s="85"/>
    </row>
    <row r="38" spans="1:16" ht="19.149999999999999" customHeight="1">
      <c r="M38" s="20"/>
      <c r="P38" s="8"/>
    </row>
    <row r="39" spans="1:16" ht="19.149999999999999" customHeight="1">
      <c r="M39" s="20"/>
      <c r="P39" s="8"/>
    </row>
  </sheetData>
  <mergeCells count="3">
    <mergeCell ref="F5:P5"/>
    <mergeCell ref="L6:N6"/>
    <mergeCell ref="A30:P30"/>
  </mergeCells>
  <pageMargins left="0.6" right="0.6" top="0.5" bottom="0.6" header="0.49" footer="0.4"/>
  <pageSetup paperSize="9" firstPageNumber="7" fitToHeight="0" orientation="landscape" useFirstPageNumber="1" horizontalDpi="1200" verticalDpi="1200" r:id="rId1"/>
  <headerFooter>
    <oddFooter>&amp;R&amp;"Browallia New,Regular"&amp;13&amp;P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678DD-6263-45CD-A213-1E41E709F92E}">
  <sheetPr>
    <tabColor theme="3" tint="0.39997558519241921"/>
  </sheetPr>
  <dimension ref="A1:Q117"/>
  <sheetViews>
    <sheetView tabSelected="1" zoomScaleNormal="100" zoomScaleSheetLayoutView="100" workbookViewId="0">
      <selection activeCell="D13" sqref="D13"/>
    </sheetView>
  </sheetViews>
  <sheetFormatPr defaultColWidth="0.7109375" defaultRowHeight="20.100000000000001" customHeight="1"/>
  <cols>
    <col min="1" max="2" width="1.7109375" style="27" customWidth="1"/>
    <col min="3" max="3" width="44.28515625" style="27" customWidth="1"/>
    <col min="4" max="4" width="7.85546875" style="27" customWidth="1"/>
    <col min="5" max="5" width="0.85546875" style="27" customWidth="1"/>
    <col min="6" max="6" width="12.28515625" style="27" customWidth="1"/>
    <col min="7" max="7" width="0.85546875" style="27" customWidth="1"/>
    <col min="8" max="8" width="12.28515625" style="323" customWidth="1"/>
    <col min="9" max="9" width="0.85546875" style="27" customWidth="1"/>
    <col min="10" max="10" width="12.28515625" style="145" customWidth="1"/>
    <col min="11" max="11" width="0.85546875" style="27" customWidth="1"/>
    <col min="12" max="12" width="12.28515625" style="145" customWidth="1"/>
    <col min="13" max="13" width="9.140625" style="27" customWidth="1"/>
    <col min="14" max="15" width="12.5703125" style="335" customWidth="1"/>
    <col min="16" max="16" width="12.5703125" style="27" customWidth="1"/>
    <col min="17" max="17" width="11.42578125" style="27" customWidth="1"/>
    <col min="18" max="196" width="0.7109375" style="27"/>
    <col min="197" max="197" width="1.7109375" style="27" customWidth="1"/>
    <col min="198" max="198" width="2" style="27" customWidth="1"/>
    <col min="199" max="199" width="38.85546875" style="27" customWidth="1"/>
    <col min="200" max="200" width="8.42578125" style="27" bestFit="1" customWidth="1"/>
    <col min="201" max="201" width="0.7109375" style="27"/>
    <col min="202" max="202" width="12.28515625" style="27" customWidth="1"/>
    <col min="203" max="203" width="0.7109375" style="27"/>
    <col min="204" max="204" width="12.28515625" style="27" customWidth="1"/>
    <col min="205" max="205" width="0.7109375" style="27"/>
    <col min="206" max="206" width="12.28515625" style="27" customWidth="1"/>
    <col min="207" max="207" width="0.7109375" style="27"/>
    <col min="208" max="208" width="12.28515625" style="27" customWidth="1"/>
    <col min="209" max="266" width="9.140625" style="27" customWidth="1"/>
    <col min="267" max="267" width="1.42578125" style="27" customWidth="1"/>
    <col min="268" max="268" width="52.7109375" style="27" customWidth="1"/>
    <col min="269" max="269" width="7" style="27" bestFit="1" customWidth="1"/>
    <col min="270" max="270" width="0.7109375" style="27"/>
    <col min="271" max="271" width="10.7109375" style="27" customWidth="1"/>
    <col min="272" max="452" width="0.7109375" style="27"/>
    <col min="453" max="453" width="1.7109375" style="27" customWidth="1"/>
    <col min="454" max="454" width="2" style="27" customWidth="1"/>
    <col min="455" max="455" width="38.85546875" style="27" customWidth="1"/>
    <col min="456" max="456" width="8.42578125" style="27" bestFit="1" customWidth="1"/>
    <col min="457" max="457" width="0.7109375" style="27"/>
    <col min="458" max="458" width="12.28515625" style="27" customWidth="1"/>
    <col min="459" max="459" width="0.7109375" style="27"/>
    <col min="460" max="460" width="12.28515625" style="27" customWidth="1"/>
    <col min="461" max="461" width="0.7109375" style="27"/>
    <col min="462" max="462" width="12.28515625" style="27" customWidth="1"/>
    <col min="463" max="463" width="0.7109375" style="27"/>
    <col min="464" max="464" width="12.28515625" style="27" customWidth="1"/>
    <col min="465" max="522" width="9.140625" style="27" customWidth="1"/>
    <col min="523" max="523" width="1.42578125" style="27" customWidth="1"/>
    <col min="524" max="524" width="52.7109375" style="27" customWidth="1"/>
    <col min="525" max="525" width="7" style="27" bestFit="1" customWidth="1"/>
    <col min="526" max="526" width="0.7109375" style="27"/>
    <col min="527" max="527" width="10.7109375" style="27" customWidth="1"/>
    <col min="528" max="708" width="0.7109375" style="27"/>
    <col min="709" max="709" width="1.7109375" style="27" customWidth="1"/>
    <col min="710" max="710" width="2" style="27" customWidth="1"/>
    <col min="711" max="711" width="38.85546875" style="27" customWidth="1"/>
    <col min="712" max="712" width="8.42578125" style="27" bestFit="1" customWidth="1"/>
    <col min="713" max="713" width="0.7109375" style="27"/>
    <col min="714" max="714" width="12.28515625" style="27" customWidth="1"/>
    <col min="715" max="715" width="0.7109375" style="27"/>
    <col min="716" max="716" width="12.28515625" style="27" customWidth="1"/>
    <col min="717" max="717" width="0.7109375" style="27"/>
    <col min="718" max="718" width="12.28515625" style="27" customWidth="1"/>
    <col min="719" max="719" width="0.7109375" style="27"/>
    <col min="720" max="720" width="12.28515625" style="27" customWidth="1"/>
    <col min="721" max="778" width="9.140625" style="27" customWidth="1"/>
    <col min="779" max="779" width="1.42578125" style="27" customWidth="1"/>
    <col min="780" max="780" width="52.7109375" style="27" customWidth="1"/>
    <col min="781" max="781" width="7" style="27" bestFit="1" customWidth="1"/>
    <col min="782" max="782" width="0.7109375" style="27"/>
    <col min="783" max="783" width="10.7109375" style="27" customWidth="1"/>
    <col min="784" max="964" width="0.7109375" style="27"/>
    <col min="965" max="965" width="1.7109375" style="27" customWidth="1"/>
    <col min="966" max="966" width="2" style="27" customWidth="1"/>
    <col min="967" max="967" width="38.85546875" style="27" customWidth="1"/>
    <col min="968" max="968" width="8.42578125" style="27" bestFit="1" customWidth="1"/>
    <col min="969" max="969" width="0.7109375" style="27"/>
    <col min="970" max="970" width="12.28515625" style="27" customWidth="1"/>
    <col min="971" max="971" width="0.7109375" style="27"/>
    <col min="972" max="972" width="12.28515625" style="27" customWidth="1"/>
    <col min="973" max="973" width="0.7109375" style="27"/>
    <col min="974" max="974" width="12.28515625" style="27" customWidth="1"/>
    <col min="975" max="975" width="0.7109375" style="27"/>
    <col min="976" max="976" width="12.28515625" style="27" customWidth="1"/>
    <col min="977" max="1034" width="9.140625" style="27" customWidth="1"/>
    <col min="1035" max="1035" width="1.42578125" style="27" customWidth="1"/>
    <col min="1036" max="1036" width="52.7109375" style="27" customWidth="1"/>
    <col min="1037" max="1037" width="7" style="27" bestFit="1" customWidth="1"/>
    <col min="1038" max="1038" width="0.7109375" style="27"/>
    <col min="1039" max="1039" width="10.7109375" style="27" customWidth="1"/>
    <col min="1040" max="1220" width="0.7109375" style="27"/>
    <col min="1221" max="1221" width="1.7109375" style="27" customWidth="1"/>
    <col min="1222" max="1222" width="2" style="27" customWidth="1"/>
    <col min="1223" max="1223" width="38.85546875" style="27" customWidth="1"/>
    <col min="1224" max="1224" width="8.42578125" style="27" bestFit="1" customWidth="1"/>
    <col min="1225" max="1225" width="0.7109375" style="27"/>
    <col min="1226" max="1226" width="12.28515625" style="27" customWidth="1"/>
    <col min="1227" max="1227" width="0.7109375" style="27"/>
    <col min="1228" max="1228" width="12.28515625" style="27" customWidth="1"/>
    <col min="1229" max="1229" width="0.7109375" style="27"/>
    <col min="1230" max="1230" width="12.28515625" style="27" customWidth="1"/>
    <col min="1231" max="1231" width="0.7109375" style="27"/>
    <col min="1232" max="1232" width="12.28515625" style="27" customWidth="1"/>
    <col min="1233" max="1290" width="9.140625" style="27" customWidth="1"/>
    <col min="1291" max="1291" width="1.42578125" style="27" customWidth="1"/>
    <col min="1292" max="1292" width="52.7109375" style="27" customWidth="1"/>
    <col min="1293" max="1293" width="7" style="27" bestFit="1" customWidth="1"/>
    <col min="1294" max="1294" width="0.7109375" style="27"/>
    <col min="1295" max="1295" width="10.7109375" style="27" customWidth="1"/>
    <col min="1296" max="1476" width="0.7109375" style="27"/>
    <col min="1477" max="1477" width="1.7109375" style="27" customWidth="1"/>
    <col min="1478" max="1478" width="2" style="27" customWidth="1"/>
    <col min="1479" max="1479" width="38.85546875" style="27" customWidth="1"/>
    <col min="1480" max="1480" width="8.42578125" style="27" bestFit="1" customWidth="1"/>
    <col min="1481" max="1481" width="0.7109375" style="27"/>
    <col min="1482" max="1482" width="12.28515625" style="27" customWidth="1"/>
    <col min="1483" max="1483" width="0.7109375" style="27"/>
    <col min="1484" max="1484" width="12.28515625" style="27" customWidth="1"/>
    <col min="1485" max="1485" width="0.7109375" style="27"/>
    <col min="1486" max="1486" width="12.28515625" style="27" customWidth="1"/>
    <col min="1487" max="1487" width="0.7109375" style="27"/>
    <col min="1488" max="1488" width="12.28515625" style="27" customWidth="1"/>
    <col min="1489" max="1546" width="9.140625" style="27" customWidth="1"/>
    <col min="1547" max="1547" width="1.42578125" style="27" customWidth="1"/>
    <col min="1548" max="1548" width="52.7109375" style="27" customWidth="1"/>
    <col min="1549" max="1549" width="7" style="27" bestFit="1" customWidth="1"/>
    <col min="1550" max="1550" width="0.7109375" style="27"/>
    <col min="1551" max="1551" width="10.7109375" style="27" customWidth="1"/>
    <col min="1552" max="1732" width="0.7109375" style="27"/>
    <col min="1733" max="1733" width="1.7109375" style="27" customWidth="1"/>
    <col min="1734" max="1734" width="2" style="27" customWidth="1"/>
    <col min="1735" max="1735" width="38.85546875" style="27" customWidth="1"/>
    <col min="1736" max="1736" width="8.42578125" style="27" bestFit="1" customWidth="1"/>
    <col min="1737" max="1737" width="0.7109375" style="27"/>
    <col min="1738" max="1738" width="12.28515625" style="27" customWidth="1"/>
    <col min="1739" max="1739" width="0.7109375" style="27"/>
    <col min="1740" max="1740" width="12.28515625" style="27" customWidth="1"/>
    <col min="1741" max="1741" width="0.7109375" style="27"/>
    <col min="1742" max="1742" width="12.28515625" style="27" customWidth="1"/>
    <col min="1743" max="1743" width="0.7109375" style="27"/>
    <col min="1744" max="1744" width="12.28515625" style="27" customWidth="1"/>
    <col min="1745" max="1802" width="9.140625" style="27" customWidth="1"/>
    <col min="1803" max="1803" width="1.42578125" style="27" customWidth="1"/>
    <col min="1804" max="1804" width="52.7109375" style="27" customWidth="1"/>
    <col min="1805" max="1805" width="7" style="27" bestFit="1" customWidth="1"/>
    <col min="1806" max="1806" width="0.7109375" style="27"/>
    <col min="1807" max="1807" width="10.7109375" style="27" customWidth="1"/>
    <col min="1808" max="1988" width="0.7109375" style="27"/>
    <col min="1989" max="1989" width="1.7109375" style="27" customWidth="1"/>
    <col min="1990" max="1990" width="2" style="27" customWidth="1"/>
    <col min="1991" max="1991" width="38.85546875" style="27" customWidth="1"/>
    <col min="1992" max="1992" width="8.42578125" style="27" bestFit="1" customWidth="1"/>
    <col min="1993" max="1993" width="0.7109375" style="27"/>
    <col min="1994" max="1994" width="12.28515625" style="27" customWidth="1"/>
    <col min="1995" max="1995" width="0.7109375" style="27"/>
    <col min="1996" max="1996" width="12.28515625" style="27" customWidth="1"/>
    <col min="1997" max="1997" width="0.7109375" style="27"/>
    <col min="1998" max="1998" width="12.28515625" style="27" customWidth="1"/>
    <col min="1999" max="1999" width="0.7109375" style="27"/>
    <col min="2000" max="2000" width="12.28515625" style="27" customWidth="1"/>
    <col min="2001" max="2058" width="9.140625" style="27" customWidth="1"/>
    <col min="2059" max="2059" width="1.42578125" style="27" customWidth="1"/>
    <col min="2060" max="2060" width="52.7109375" style="27" customWidth="1"/>
    <col min="2061" max="2061" width="7" style="27" bestFit="1" customWidth="1"/>
    <col min="2062" max="2062" width="0.7109375" style="27"/>
    <col min="2063" max="2063" width="10.7109375" style="27" customWidth="1"/>
    <col min="2064" max="2244" width="0.7109375" style="27"/>
    <col min="2245" max="2245" width="1.7109375" style="27" customWidth="1"/>
    <col min="2246" max="2246" width="2" style="27" customWidth="1"/>
    <col min="2247" max="2247" width="38.85546875" style="27" customWidth="1"/>
    <col min="2248" max="2248" width="8.42578125" style="27" bestFit="1" customWidth="1"/>
    <col min="2249" max="2249" width="0.7109375" style="27"/>
    <col min="2250" max="2250" width="12.28515625" style="27" customWidth="1"/>
    <col min="2251" max="2251" width="0.7109375" style="27"/>
    <col min="2252" max="2252" width="12.28515625" style="27" customWidth="1"/>
    <col min="2253" max="2253" width="0.7109375" style="27"/>
    <col min="2254" max="2254" width="12.28515625" style="27" customWidth="1"/>
    <col min="2255" max="2255" width="0.7109375" style="27"/>
    <col min="2256" max="2256" width="12.28515625" style="27" customWidth="1"/>
    <col min="2257" max="2314" width="9.140625" style="27" customWidth="1"/>
    <col min="2315" max="2315" width="1.42578125" style="27" customWidth="1"/>
    <col min="2316" max="2316" width="52.7109375" style="27" customWidth="1"/>
    <col min="2317" max="2317" width="7" style="27" bestFit="1" customWidth="1"/>
    <col min="2318" max="2318" width="0.7109375" style="27"/>
    <col min="2319" max="2319" width="10.7109375" style="27" customWidth="1"/>
    <col min="2320" max="2500" width="0.7109375" style="27"/>
    <col min="2501" max="2501" width="1.7109375" style="27" customWidth="1"/>
    <col min="2502" max="2502" width="2" style="27" customWidth="1"/>
    <col min="2503" max="2503" width="38.85546875" style="27" customWidth="1"/>
    <col min="2504" max="2504" width="8.42578125" style="27" bestFit="1" customWidth="1"/>
    <col min="2505" max="2505" width="0.7109375" style="27"/>
    <col min="2506" max="2506" width="12.28515625" style="27" customWidth="1"/>
    <col min="2507" max="2507" width="0.7109375" style="27"/>
    <col min="2508" max="2508" width="12.28515625" style="27" customWidth="1"/>
    <col min="2509" max="2509" width="0.7109375" style="27"/>
    <col min="2510" max="2510" width="12.28515625" style="27" customWidth="1"/>
    <col min="2511" max="2511" width="0.7109375" style="27"/>
    <col min="2512" max="2512" width="12.28515625" style="27" customWidth="1"/>
    <col min="2513" max="2570" width="9.140625" style="27" customWidth="1"/>
    <col min="2571" max="2571" width="1.42578125" style="27" customWidth="1"/>
    <col min="2572" max="2572" width="52.7109375" style="27" customWidth="1"/>
    <col min="2573" max="2573" width="7" style="27" bestFit="1" customWidth="1"/>
    <col min="2574" max="2574" width="0.7109375" style="27"/>
    <col min="2575" max="2575" width="10.7109375" style="27" customWidth="1"/>
    <col min="2576" max="2756" width="0.7109375" style="27"/>
    <col min="2757" max="2757" width="1.7109375" style="27" customWidth="1"/>
    <col min="2758" max="2758" width="2" style="27" customWidth="1"/>
    <col min="2759" max="2759" width="38.85546875" style="27" customWidth="1"/>
    <col min="2760" max="2760" width="8.42578125" style="27" bestFit="1" customWidth="1"/>
    <col min="2761" max="2761" width="0.7109375" style="27"/>
    <col min="2762" max="2762" width="12.28515625" style="27" customWidth="1"/>
    <col min="2763" max="2763" width="0.7109375" style="27"/>
    <col min="2764" max="2764" width="12.28515625" style="27" customWidth="1"/>
    <col min="2765" max="2765" width="0.7109375" style="27"/>
    <col min="2766" max="2766" width="12.28515625" style="27" customWidth="1"/>
    <col min="2767" max="2767" width="0.7109375" style="27"/>
    <col min="2768" max="2768" width="12.28515625" style="27" customWidth="1"/>
    <col min="2769" max="2826" width="9.140625" style="27" customWidth="1"/>
    <col min="2827" max="2827" width="1.42578125" style="27" customWidth="1"/>
    <col min="2828" max="2828" width="52.7109375" style="27" customWidth="1"/>
    <col min="2829" max="2829" width="7" style="27" bestFit="1" customWidth="1"/>
    <col min="2830" max="2830" width="0.7109375" style="27"/>
    <col min="2831" max="2831" width="10.7109375" style="27" customWidth="1"/>
    <col min="2832" max="3012" width="0.7109375" style="27"/>
    <col min="3013" max="3013" width="1.7109375" style="27" customWidth="1"/>
    <col min="3014" max="3014" width="2" style="27" customWidth="1"/>
    <col min="3015" max="3015" width="38.85546875" style="27" customWidth="1"/>
    <col min="3016" max="3016" width="8.42578125" style="27" bestFit="1" customWidth="1"/>
    <col min="3017" max="3017" width="0.7109375" style="27"/>
    <col min="3018" max="3018" width="12.28515625" style="27" customWidth="1"/>
    <col min="3019" max="3019" width="0.7109375" style="27"/>
    <col min="3020" max="3020" width="12.28515625" style="27" customWidth="1"/>
    <col min="3021" max="3021" width="0.7109375" style="27"/>
    <col min="3022" max="3022" width="12.28515625" style="27" customWidth="1"/>
    <col min="3023" max="3023" width="0.7109375" style="27"/>
    <col min="3024" max="3024" width="12.28515625" style="27" customWidth="1"/>
    <col min="3025" max="3082" width="9.140625" style="27" customWidth="1"/>
    <col min="3083" max="3083" width="1.42578125" style="27" customWidth="1"/>
    <col min="3084" max="3084" width="52.7109375" style="27" customWidth="1"/>
    <col min="3085" max="3085" width="7" style="27" bestFit="1" customWidth="1"/>
    <col min="3086" max="3086" width="0.7109375" style="27"/>
    <col min="3087" max="3087" width="10.7109375" style="27" customWidth="1"/>
    <col min="3088" max="3268" width="0.7109375" style="27"/>
    <col min="3269" max="3269" width="1.7109375" style="27" customWidth="1"/>
    <col min="3270" max="3270" width="2" style="27" customWidth="1"/>
    <col min="3271" max="3271" width="38.85546875" style="27" customWidth="1"/>
    <col min="3272" max="3272" width="8.42578125" style="27" bestFit="1" customWidth="1"/>
    <col min="3273" max="3273" width="0.7109375" style="27"/>
    <col min="3274" max="3274" width="12.28515625" style="27" customWidth="1"/>
    <col min="3275" max="3275" width="0.7109375" style="27"/>
    <col min="3276" max="3276" width="12.28515625" style="27" customWidth="1"/>
    <col min="3277" max="3277" width="0.7109375" style="27"/>
    <col min="3278" max="3278" width="12.28515625" style="27" customWidth="1"/>
    <col min="3279" max="3279" width="0.7109375" style="27"/>
    <col min="3280" max="3280" width="12.28515625" style="27" customWidth="1"/>
    <col min="3281" max="3338" width="9.140625" style="27" customWidth="1"/>
    <col min="3339" max="3339" width="1.42578125" style="27" customWidth="1"/>
    <col min="3340" max="3340" width="52.7109375" style="27" customWidth="1"/>
    <col min="3341" max="3341" width="7" style="27" bestFit="1" customWidth="1"/>
    <col min="3342" max="3342" width="0.7109375" style="27"/>
    <col min="3343" max="3343" width="10.7109375" style="27" customWidth="1"/>
    <col min="3344" max="3524" width="0.7109375" style="27"/>
    <col min="3525" max="3525" width="1.7109375" style="27" customWidth="1"/>
    <col min="3526" max="3526" width="2" style="27" customWidth="1"/>
    <col min="3527" max="3527" width="38.85546875" style="27" customWidth="1"/>
    <col min="3528" max="3528" width="8.42578125" style="27" bestFit="1" customWidth="1"/>
    <col min="3529" max="3529" width="0.7109375" style="27"/>
    <col min="3530" max="3530" width="12.28515625" style="27" customWidth="1"/>
    <col min="3531" max="3531" width="0.7109375" style="27"/>
    <col min="3532" max="3532" width="12.28515625" style="27" customWidth="1"/>
    <col min="3533" max="3533" width="0.7109375" style="27"/>
    <col min="3534" max="3534" width="12.28515625" style="27" customWidth="1"/>
    <col min="3535" max="3535" width="0.7109375" style="27"/>
    <col min="3536" max="3536" width="12.28515625" style="27" customWidth="1"/>
    <col min="3537" max="3594" width="9.140625" style="27" customWidth="1"/>
    <col min="3595" max="3595" width="1.42578125" style="27" customWidth="1"/>
    <col min="3596" max="3596" width="52.7109375" style="27" customWidth="1"/>
    <col min="3597" max="3597" width="7" style="27" bestFit="1" customWidth="1"/>
    <col min="3598" max="3598" width="0.7109375" style="27"/>
    <col min="3599" max="3599" width="10.7109375" style="27" customWidth="1"/>
    <col min="3600" max="3780" width="0.7109375" style="27"/>
    <col min="3781" max="3781" width="1.7109375" style="27" customWidth="1"/>
    <col min="3782" max="3782" width="2" style="27" customWidth="1"/>
    <col min="3783" max="3783" width="38.85546875" style="27" customWidth="1"/>
    <col min="3784" max="3784" width="8.42578125" style="27" bestFit="1" customWidth="1"/>
    <col min="3785" max="3785" width="0.7109375" style="27"/>
    <col min="3786" max="3786" width="12.28515625" style="27" customWidth="1"/>
    <col min="3787" max="3787" width="0.7109375" style="27"/>
    <col min="3788" max="3788" width="12.28515625" style="27" customWidth="1"/>
    <col min="3789" max="3789" width="0.7109375" style="27"/>
    <col min="3790" max="3790" width="12.28515625" style="27" customWidth="1"/>
    <col min="3791" max="3791" width="0.7109375" style="27"/>
    <col min="3792" max="3792" width="12.28515625" style="27" customWidth="1"/>
    <col min="3793" max="3850" width="9.140625" style="27" customWidth="1"/>
    <col min="3851" max="3851" width="1.42578125" style="27" customWidth="1"/>
    <col min="3852" max="3852" width="52.7109375" style="27" customWidth="1"/>
    <col min="3853" max="3853" width="7" style="27" bestFit="1" customWidth="1"/>
    <col min="3854" max="3854" width="0.7109375" style="27"/>
    <col min="3855" max="3855" width="10.7109375" style="27" customWidth="1"/>
    <col min="3856" max="4036" width="0.7109375" style="27"/>
    <col min="4037" max="4037" width="1.7109375" style="27" customWidth="1"/>
    <col min="4038" max="4038" width="2" style="27" customWidth="1"/>
    <col min="4039" max="4039" width="38.85546875" style="27" customWidth="1"/>
    <col min="4040" max="4040" width="8.42578125" style="27" bestFit="1" customWidth="1"/>
    <col min="4041" max="4041" width="0.7109375" style="27"/>
    <col min="4042" max="4042" width="12.28515625" style="27" customWidth="1"/>
    <col min="4043" max="4043" width="0.7109375" style="27"/>
    <col min="4044" max="4044" width="12.28515625" style="27" customWidth="1"/>
    <col min="4045" max="4045" width="0.7109375" style="27"/>
    <col min="4046" max="4046" width="12.28515625" style="27" customWidth="1"/>
    <col min="4047" max="4047" width="0.7109375" style="27"/>
    <col min="4048" max="4048" width="12.28515625" style="27" customWidth="1"/>
    <col min="4049" max="4106" width="9.140625" style="27" customWidth="1"/>
    <col min="4107" max="4107" width="1.42578125" style="27" customWidth="1"/>
    <col min="4108" max="4108" width="52.7109375" style="27" customWidth="1"/>
    <col min="4109" max="4109" width="7" style="27" bestFit="1" customWidth="1"/>
    <col min="4110" max="4110" width="0.7109375" style="27"/>
    <col min="4111" max="4111" width="10.7109375" style="27" customWidth="1"/>
    <col min="4112" max="4292" width="0.7109375" style="27"/>
    <col min="4293" max="4293" width="1.7109375" style="27" customWidth="1"/>
    <col min="4294" max="4294" width="2" style="27" customWidth="1"/>
    <col min="4295" max="4295" width="38.85546875" style="27" customWidth="1"/>
    <col min="4296" max="4296" width="8.42578125" style="27" bestFit="1" customWidth="1"/>
    <col min="4297" max="4297" width="0.7109375" style="27"/>
    <col min="4298" max="4298" width="12.28515625" style="27" customWidth="1"/>
    <col min="4299" max="4299" width="0.7109375" style="27"/>
    <col min="4300" max="4300" width="12.28515625" style="27" customWidth="1"/>
    <col min="4301" max="4301" width="0.7109375" style="27"/>
    <col min="4302" max="4302" width="12.28515625" style="27" customWidth="1"/>
    <col min="4303" max="4303" width="0.7109375" style="27"/>
    <col min="4304" max="4304" width="12.28515625" style="27" customWidth="1"/>
    <col min="4305" max="4362" width="9.140625" style="27" customWidth="1"/>
    <col min="4363" max="4363" width="1.42578125" style="27" customWidth="1"/>
    <col min="4364" max="4364" width="52.7109375" style="27" customWidth="1"/>
    <col min="4365" max="4365" width="7" style="27" bestFit="1" customWidth="1"/>
    <col min="4366" max="4366" width="0.7109375" style="27"/>
    <col min="4367" max="4367" width="10.7109375" style="27" customWidth="1"/>
    <col min="4368" max="4548" width="0.7109375" style="27"/>
    <col min="4549" max="4549" width="1.7109375" style="27" customWidth="1"/>
    <col min="4550" max="4550" width="2" style="27" customWidth="1"/>
    <col min="4551" max="4551" width="38.85546875" style="27" customWidth="1"/>
    <col min="4552" max="4552" width="8.42578125" style="27" bestFit="1" customWidth="1"/>
    <col min="4553" max="4553" width="0.7109375" style="27"/>
    <col min="4554" max="4554" width="12.28515625" style="27" customWidth="1"/>
    <col min="4555" max="4555" width="0.7109375" style="27"/>
    <col min="4556" max="4556" width="12.28515625" style="27" customWidth="1"/>
    <col min="4557" max="4557" width="0.7109375" style="27"/>
    <col min="4558" max="4558" width="12.28515625" style="27" customWidth="1"/>
    <col min="4559" max="4559" width="0.7109375" style="27"/>
    <col min="4560" max="4560" width="12.28515625" style="27" customWidth="1"/>
    <col min="4561" max="4618" width="9.140625" style="27" customWidth="1"/>
    <col min="4619" max="4619" width="1.42578125" style="27" customWidth="1"/>
    <col min="4620" max="4620" width="52.7109375" style="27" customWidth="1"/>
    <col min="4621" max="4621" width="7" style="27" bestFit="1" customWidth="1"/>
    <col min="4622" max="4622" width="0.7109375" style="27"/>
    <col min="4623" max="4623" width="10.7109375" style="27" customWidth="1"/>
    <col min="4624" max="4804" width="0.7109375" style="27"/>
    <col min="4805" max="4805" width="1.7109375" style="27" customWidth="1"/>
    <col min="4806" max="4806" width="2" style="27" customWidth="1"/>
    <col min="4807" max="4807" width="38.85546875" style="27" customWidth="1"/>
    <col min="4808" max="4808" width="8.42578125" style="27" bestFit="1" customWidth="1"/>
    <col min="4809" max="4809" width="0.7109375" style="27"/>
    <col min="4810" max="4810" width="12.28515625" style="27" customWidth="1"/>
    <col min="4811" max="4811" width="0.7109375" style="27"/>
    <col min="4812" max="4812" width="12.28515625" style="27" customWidth="1"/>
    <col min="4813" max="4813" width="0.7109375" style="27"/>
    <col min="4814" max="4814" width="12.28515625" style="27" customWidth="1"/>
    <col min="4815" max="4815" width="0.7109375" style="27"/>
    <col min="4816" max="4816" width="12.28515625" style="27" customWidth="1"/>
    <col min="4817" max="4874" width="9.140625" style="27" customWidth="1"/>
    <col min="4875" max="4875" width="1.42578125" style="27" customWidth="1"/>
    <col min="4876" max="4876" width="52.7109375" style="27" customWidth="1"/>
    <col min="4877" max="4877" width="7" style="27" bestFit="1" customWidth="1"/>
    <col min="4878" max="4878" width="0.7109375" style="27"/>
    <col min="4879" max="4879" width="10.7109375" style="27" customWidth="1"/>
    <col min="4880" max="5060" width="0.7109375" style="27"/>
    <col min="5061" max="5061" width="1.7109375" style="27" customWidth="1"/>
    <col min="5062" max="5062" width="2" style="27" customWidth="1"/>
    <col min="5063" max="5063" width="38.85546875" style="27" customWidth="1"/>
    <col min="5064" max="5064" width="8.42578125" style="27" bestFit="1" customWidth="1"/>
    <col min="5065" max="5065" width="0.7109375" style="27"/>
    <col min="5066" max="5066" width="12.28515625" style="27" customWidth="1"/>
    <col min="5067" max="5067" width="0.7109375" style="27"/>
    <col min="5068" max="5068" width="12.28515625" style="27" customWidth="1"/>
    <col min="5069" max="5069" width="0.7109375" style="27"/>
    <col min="5070" max="5070" width="12.28515625" style="27" customWidth="1"/>
    <col min="5071" max="5071" width="0.7109375" style="27"/>
    <col min="5072" max="5072" width="12.28515625" style="27" customWidth="1"/>
    <col min="5073" max="5130" width="9.140625" style="27" customWidth="1"/>
    <col min="5131" max="5131" width="1.42578125" style="27" customWidth="1"/>
    <col min="5132" max="5132" width="52.7109375" style="27" customWidth="1"/>
    <col min="5133" max="5133" width="7" style="27" bestFit="1" customWidth="1"/>
    <col min="5134" max="5134" width="0.7109375" style="27"/>
    <col min="5135" max="5135" width="10.7109375" style="27" customWidth="1"/>
    <col min="5136" max="5316" width="0.7109375" style="27"/>
    <col min="5317" max="5317" width="1.7109375" style="27" customWidth="1"/>
    <col min="5318" max="5318" width="2" style="27" customWidth="1"/>
    <col min="5319" max="5319" width="38.85546875" style="27" customWidth="1"/>
    <col min="5320" max="5320" width="8.42578125" style="27" bestFit="1" customWidth="1"/>
    <col min="5321" max="5321" width="0.7109375" style="27"/>
    <col min="5322" max="5322" width="12.28515625" style="27" customWidth="1"/>
    <col min="5323" max="5323" width="0.7109375" style="27"/>
    <col min="5324" max="5324" width="12.28515625" style="27" customWidth="1"/>
    <col min="5325" max="5325" width="0.7109375" style="27"/>
    <col min="5326" max="5326" width="12.28515625" style="27" customWidth="1"/>
    <col min="5327" max="5327" width="0.7109375" style="27"/>
    <col min="5328" max="5328" width="12.28515625" style="27" customWidth="1"/>
    <col min="5329" max="5386" width="9.140625" style="27" customWidth="1"/>
    <col min="5387" max="5387" width="1.42578125" style="27" customWidth="1"/>
    <col min="5388" max="5388" width="52.7109375" style="27" customWidth="1"/>
    <col min="5389" max="5389" width="7" style="27" bestFit="1" customWidth="1"/>
    <col min="5390" max="5390" width="0.7109375" style="27"/>
    <col min="5391" max="5391" width="10.7109375" style="27" customWidth="1"/>
    <col min="5392" max="5572" width="0.7109375" style="27"/>
    <col min="5573" max="5573" width="1.7109375" style="27" customWidth="1"/>
    <col min="5574" max="5574" width="2" style="27" customWidth="1"/>
    <col min="5575" max="5575" width="38.85546875" style="27" customWidth="1"/>
    <col min="5576" max="5576" width="8.42578125" style="27" bestFit="1" customWidth="1"/>
    <col min="5577" max="5577" width="0.7109375" style="27"/>
    <col min="5578" max="5578" width="12.28515625" style="27" customWidth="1"/>
    <col min="5579" max="5579" width="0.7109375" style="27"/>
    <col min="5580" max="5580" width="12.28515625" style="27" customWidth="1"/>
    <col min="5581" max="5581" width="0.7109375" style="27"/>
    <col min="5582" max="5582" width="12.28515625" style="27" customWidth="1"/>
    <col min="5583" max="5583" width="0.7109375" style="27"/>
    <col min="5584" max="5584" width="12.28515625" style="27" customWidth="1"/>
    <col min="5585" max="5642" width="9.140625" style="27" customWidth="1"/>
    <col min="5643" max="5643" width="1.42578125" style="27" customWidth="1"/>
    <col min="5644" max="5644" width="52.7109375" style="27" customWidth="1"/>
    <col min="5645" max="5645" width="7" style="27" bestFit="1" customWidth="1"/>
    <col min="5646" max="5646" width="0.7109375" style="27"/>
    <col min="5647" max="5647" width="10.7109375" style="27" customWidth="1"/>
    <col min="5648" max="5828" width="0.7109375" style="27"/>
    <col min="5829" max="5829" width="1.7109375" style="27" customWidth="1"/>
    <col min="5830" max="5830" width="2" style="27" customWidth="1"/>
    <col min="5831" max="5831" width="38.85546875" style="27" customWidth="1"/>
    <col min="5832" max="5832" width="8.42578125" style="27" bestFit="1" customWidth="1"/>
    <col min="5833" max="5833" width="0.7109375" style="27"/>
    <col min="5834" max="5834" width="12.28515625" style="27" customWidth="1"/>
    <col min="5835" max="5835" width="0.7109375" style="27"/>
    <col min="5836" max="5836" width="12.28515625" style="27" customWidth="1"/>
    <col min="5837" max="5837" width="0.7109375" style="27"/>
    <col min="5838" max="5838" width="12.28515625" style="27" customWidth="1"/>
    <col min="5839" max="5839" width="0.7109375" style="27"/>
    <col min="5840" max="5840" width="12.28515625" style="27" customWidth="1"/>
    <col min="5841" max="5898" width="9.140625" style="27" customWidth="1"/>
    <col min="5899" max="5899" width="1.42578125" style="27" customWidth="1"/>
    <col min="5900" max="5900" width="52.7109375" style="27" customWidth="1"/>
    <col min="5901" max="5901" width="7" style="27" bestFit="1" customWidth="1"/>
    <col min="5902" max="5902" width="0.7109375" style="27"/>
    <col min="5903" max="5903" width="10.7109375" style="27" customWidth="1"/>
    <col min="5904" max="6084" width="0.7109375" style="27"/>
    <col min="6085" max="6085" width="1.7109375" style="27" customWidth="1"/>
    <col min="6086" max="6086" width="2" style="27" customWidth="1"/>
    <col min="6087" max="6087" width="38.85546875" style="27" customWidth="1"/>
    <col min="6088" max="6088" width="8.42578125" style="27" bestFit="1" customWidth="1"/>
    <col min="6089" max="6089" width="0.7109375" style="27"/>
    <col min="6090" max="6090" width="12.28515625" style="27" customWidth="1"/>
    <col min="6091" max="6091" width="0.7109375" style="27"/>
    <col min="6092" max="6092" width="12.28515625" style="27" customWidth="1"/>
    <col min="6093" max="6093" width="0.7109375" style="27"/>
    <col min="6094" max="6094" width="12.28515625" style="27" customWidth="1"/>
    <col min="6095" max="6095" width="0.7109375" style="27"/>
    <col min="6096" max="6096" width="12.28515625" style="27" customWidth="1"/>
    <col min="6097" max="6154" width="9.140625" style="27" customWidth="1"/>
    <col min="6155" max="6155" width="1.42578125" style="27" customWidth="1"/>
    <col min="6156" max="6156" width="52.7109375" style="27" customWidth="1"/>
    <col min="6157" max="6157" width="7" style="27" bestFit="1" customWidth="1"/>
    <col min="6158" max="6158" width="0.7109375" style="27"/>
    <col min="6159" max="6159" width="10.7109375" style="27" customWidth="1"/>
    <col min="6160" max="6340" width="0.7109375" style="27"/>
    <col min="6341" max="6341" width="1.7109375" style="27" customWidth="1"/>
    <col min="6342" max="6342" width="2" style="27" customWidth="1"/>
    <col min="6343" max="6343" width="38.85546875" style="27" customWidth="1"/>
    <col min="6344" max="6344" width="8.42578125" style="27" bestFit="1" customWidth="1"/>
    <col min="6345" max="6345" width="0.7109375" style="27"/>
    <col min="6346" max="6346" width="12.28515625" style="27" customWidth="1"/>
    <col min="6347" max="6347" width="0.7109375" style="27"/>
    <col min="6348" max="6348" width="12.28515625" style="27" customWidth="1"/>
    <col min="6349" max="6349" width="0.7109375" style="27"/>
    <col min="6350" max="6350" width="12.28515625" style="27" customWidth="1"/>
    <col min="6351" max="6351" width="0.7109375" style="27"/>
    <col min="6352" max="6352" width="12.28515625" style="27" customWidth="1"/>
    <col min="6353" max="6410" width="9.140625" style="27" customWidth="1"/>
    <col min="6411" max="6411" width="1.42578125" style="27" customWidth="1"/>
    <col min="6412" max="6412" width="52.7109375" style="27" customWidth="1"/>
    <col min="6413" max="6413" width="7" style="27" bestFit="1" customWidth="1"/>
    <col min="6414" max="6414" width="0.7109375" style="27"/>
    <col min="6415" max="6415" width="10.7109375" style="27" customWidth="1"/>
    <col min="6416" max="6596" width="0.7109375" style="27"/>
    <col min="6597" max="6597" width="1.7109375" style="27" customWidth="1"/>
    <col min="6598" max="6598" width="2" style="27" customWidth="1"/>
    <col min="6599" max="6599" width="38.85546875" style="27" customWidth="1"/>
    <col min="6600" max="6600" width="8.42578125" style="27" bestFit="1" customWidth="1"/>
    <col min="6601" max="6601" width="0.7109375" style="27"/>
    <col min="6602" max="6602" width="12.28515625" style="27" customWidth="1"/>
    <col min="6603" max="6603" width="0.7109375" style="27"/>
    <col min="6604" max="6604" width="12.28515625" style="27" customWidth="1"/>
    <col min="6605" max="6605" width="0.7109375" style="27"/>
    <col min="6606" max="6606" width="12.28515625" style="27" customWidth="1"/>
    <col min="6607" max="6607" width="0.7109375" style="27"/>
    <col min="6608" max="6608" width="12.28515625" style="27" customWidth="1"/>
    <col min="6609" max="6666" width="9.140625" style="27" customWidth="1"/>
    <col min="6667" max="6667" width="1.42578125" style="27" customWidth="1"/>
    <col min="6668" max="6668" width="52.7109375" style="27" customWidth="1"/>
    <col min="6669" max="6669" width="7" style="27" bestFit="1" customWidth="1"/>
    <col min="6670" max="6670" width="0.7109375" style="27"/>
    <col min="6671" max="6671" width="10.7109375" style="27" customWidth="1"/>
    <col min="6672" max="6852" width="0.7109375" style="27"/>
    <col min="6853" max="6853" width="1.7109375" style="27" customWidth="1"/>
    <col min="6854" max="6854" width="2" style="27" customWidth="1"/>
    <col min="6855" max="6855" width="38.85546875" style="27" customWidth="1"/>
    <col min="6856" max="6856" width="8.42578125" style="27" bestFit="1" customWidth="1"/>
    <col min="6857" max="6857" width="0.7109375" style="27"/>
    <col min="6858" max="6858" width="12.28515625" style="27" customWidth="1"/>
    <col min="6859" max="6859" width="0.7109375" style="27"/>
    <col min="6860" max="6860" width="12.28515625" style="27" customWidth="1"/>
    <col min="6861" max="6861" width="0.7109375" style="27"/>
    <col min="6862" max="6862" width="12.28515625" style="27" customWidth="1"/>
    <col min="6863" max="6863" width="0.7109375" style="27"/>
    <col min="6864" max="6864" width="12.28515625" style="27" customWidth="1"/>
    <col min="6865" max="6922" width="9.140625" style="27" customWidth="1"/>
    <col min="6923" max="6923" width="1.42578125" style="27" customWidth="1"/>
    <col min="6924" max="6924" width="52.7109375" style="27" customWidth="1"/>
    <col min="6925" max="6925" width="7" style="27" bestFit="1" customWidth="1"/>
    <col min="6926" max="6926" width="0.7109375" style="27"/>
    <col min="6927" max="6927" width="10.7109375" style="27" customWidth="1"/>
    <col min="6928" max="7108" width="0.7109375" style="27"/>
    <col min="7109" max="7109" width="1.7109375" style="27" customWidth="1"/>
    <col min="7110" max="7110" width="2" style="27" customWidth="1"/>
    <col min="7111" max="7111" width="38.85546875" style="27" customWidth="1"/>
    <col min="7112" max="7112" width="8.42578125" style="27" bestFit="1" customWidth="1"/>
    <col min="7113" max="7113" width="0.7109375" style="27"/>
    <col min="7114" max="7114" width="12.28515625" style="27" customWidth="1"/>
    <col min="7115" max="7115" width="0.7109375" style="27"/>
    <col min="7116" max="7116" width="12.28515625" style="27" customWidth="1"/>
    <col min="7117" max="7117" width="0.7109375" style="27"/>
    <col min="7118" max="7118" width="12.28515625" style="27" customWidth="1"/>
    <col min="7119" max="7119" width="0.7109375" style="27"/>
    <col min="7120" max="7120" width="12.28515625" style="27" customWidth="1"/>
    <col min="7121" max="7178" width="9.140625" style="27" customWidth="1"/>
    <col min="7179" max="7179" width="1.42578125" style="27" customWidth="1"/>
    <col min="7180" max="7180" width="52.7109375" style="27" customWidth="1"/>
    <col min="7181" max="7181" width="7" style="27" bestFit="1" customWidth="1"/>
    <col min="7182" max="7182" width="0.7109375" style="27"/>
    <col min="7183" max="7183" width="10.7109375" style="27" customWidth="1"/>
    <col min="7184" max="7364" width="0.7109375" style="27"/>
    <col min="7365" max="7365" width="1.7109375" style="27" customWidth="1"/>
    <col min="7366" max="7366" width="2" style="27" customWidth="1"/>
    <col min="7367" max="7367" width="38.85546875" style="27" customWidth="1"/>
    <col min="7368" max="7368" width="8.42578125" style="27" bestFit="1" customWidth="1"/>
    <col min="7369" max="7369" width="0.7109375" style="27"/>
    <col min="7370" max="7370" width="12.28515625" style="27" customWidth="1"/>
    <col min="7371" max="7371" width="0.7109375" style="27"/>
    <col min="7372" max="7372" width="12.28515625" style="27" customWidth="1"/>
    <col min="7373" max="7373" width="0.7109375" style="27"/>
    <col min="7374" max="7374" width="12.28515625" style="27" customWidth="1"/>
    <col min="7375" max="7375" width="0.7109375" style="27"/>
    <col min="7376" max="7376" width="12.28515625" style="27" customWidth="1"/>
    <col min="7377" max="7434" width="9.140625" style="27" customWidth="1"/>
    <col min="7435" max="7435" width="1.42578125" style="27" customWidth="1"/>
    <col min="7436" max="7436" width="52.7109375" style="27" customWidth="1"/>
    <col min="7437" max="7437" width="7" style="27" bestFit="1" customWidth="1"/>
    <col min="7438" max="7438" width="0.7109375" style="27"/>
    <col min="7439" max="7439" width="10.7109375" style="27" customWidth="1"/>
    <col min="7440" max="7620" width="0.7109375" style="27"/>
    <col min="7621" max="7621" width="1.7109375" style="27" customWidth="1"/>
    <col min="7622" max="7622" width="2" style="27" customWidth="1"/>
    <col min="7623" max="7623" width="38.85546875" style="27" customWidth="1"/>
    <col min="7624" max="7624" width="8.42578125" style="27" bestFit="1" customWidth="1"/>
    <col min="7625" max="7625" width="0.7109375" style="27"/>
    <col min="7626" max="7626" width="12.28515625" style="27" customWidth="1"/>
    <col min="7627" max="7627" width="0.7109375" style="27"/>
    <col min="7628" max="7628" width="12.28515625" style="27" customWidth="1"/>
    <col min="7629" max="7629" width="0.7109375" style="27"/>
    <col min="7630" max="7630" width="12.28515625" style="27" customWidth="1"/>
    <col min="7631" max="7631" width="0.7109375" style="27"/>
    <col min="7632" max="7632" width="12.28515625" style="27" customWidth="1"/>
    <col min="7633" max="7690" width="9.140625" style="27" customWidth="1"/>
    <col min="7691" max="7691" width="1.42578125" style="27" customWidth="1"/>
    <col min="7692" max="7692" width="52.7109375" style="27" customWidth="1"/>
    <col min="7693" max="7693" width="7" style="27" bestFit="1" customWidth="1"/>
    <col min="7694" max="7694" width="0.7109375" style="27"/>
    <col min="7695" max="7695" width="10.7109375" style="27" customWidth="1"/>
    <col min="7696" max="7876" width="0.7109375" style="27"/>
    <col min="7877" max="7877" width="1.7109375" style="27" customWidth="1"/>
    <col min="7878" max="7878" width="2" style="27" customWidth="1"/>
    <col min="7879" max="7879" width="38.85546875" style="27" customWidth="1"/>
    <col min="7880" max="7880" width="8.42578125" style="27" bestFit="1" customWidth="1"/>
    <col min="7881" max="7881" width="0.7109375" style="27"/>
    <col min="7882" max="7882" width="12.28515625" style="27" customWidth="1"/>
    <col min="7883" max="7883" width="0.7109375" style="27"/>
    <col min="7884" max="7884" width="12.28515625" style="27" customWidth="1"/>
    <col min="7885" max="7885" width="0.7109375" style="27"/>
    <col min="7886" max="7886" width="12.28515625" style="27" customWidth="1"/>
    <col min="7887" max="7887" width="0.7109375" style="27"/>
    <col min="7888" max="7888" width="12.28515625" style="27" customWidth="1"/>
    <col min="7889" max="7946" width="9.140625" style="27" customWidth="1"/>
    <col min="7947" max="7947" width="1.42578125" style="27" customWidth="1"/>
    <col min="7948" max="7948" width="52.7109375" style="27" customWidth="1"/>
    <col min="7949" max="7949" width="7" style="27" bestFit="1" customWidth="1"/>
    <col min="7950" max="7950" width="0.7109375" style="27"/>
    <col min="7951" max="7951" width="10.7109375" style="27" customWidth="1"/>
    <col min="7952" max="8132" width="0.7109375" style="27"/>
    <col min="8133" max="8133" width="1.7109375" style="27" customWidth="1"/>
    <col min="8134" max="8134" width="2" style="27" customWidth="1"/>
    <col min="8135" max="8135" width="38.85546875" style="27" customWidth="1"/>
    <col min="8136" max="8136" width="8.42578125" style="27" bestFit="1" customWidth="1"/>
    <col min="8137" max="8137" width="0.7109375" style="27"/>
    <col min="8138" max="8138" width="12.28515625" style="27" customWidth="1"/>
    <col min="8139" max="8139" width="0.7109375" style="27"/>
    <col min="8140" max="8140" width="12.28515625" style="27" customWidth="1"/>
    <col min="8141" max="8141" width="0.7109375" style="27"/>
    <col min="8142" max="8142" width="12.28515625" style="27" customWidth="1"/>
    <col min="8143" max="8143" width="0.7109375" style="27"/>
    <col min="8144" max="8144" width="12.28515625" style="27" customWidth="1"/>
    <col min="8145" max="8202" width="9.140625" style="27" customWidth="1"/>
    <col min="8203" max="8203" width="1.42578125" style="27" customWidth="1"/>
    <col min="8204" max="8204" width="52.7109375" style="27" customWidth="1"/>
    <col min="8205" max="8205" width="7" style="27" bestFit="1" customWidth="1"/>
    <col min="8206" max="8206" width="0.7109375" style="27"/>
    <col min="8207" max="8207" width="10.7109375" style="27" customWidth="1"/>
    <col min="8208" max="8388" width="0.7109375" style="27"/>
    <col min="8389" max="8389" width="1.7109375" style="27" customWidth="1"/>
    <col min="8390" max="8390" width="2" style="27" customWidth="1"/>
    <col min="8391" max="8391" width="38.85546875" style="27" customWidth="1"/>
    <col min="8392" max="8392" width="8.42578125" style="27" bestFit="1" customWidth="1"/>
    <col min="8393" max="8393" width="0.7109375" style="27"/>
    <col min="8394" max="8394" width="12.28515625" style="27" customWidth="1"/>
    <col min="8395" max="8395" width="0.7109375" style="27"/>
    <col min="8396" max="8396" width="12.28515625" style="27" customWidth="1"/>
    <col min="8397" max="8397" width="0.7109375" style="27"/>
    <col min="8398" max="8398" width="12.28515625" style="27" customWidth="1"/>
    <col min="8399" max="8399" width="0.7109375" style="27"/>
    <col min="8400" max="8400" width="12.28515625" style="27" customWidth="1"/>
    <col min="8401" max="8458" width="9.140625" style="27" customWidth="1"/>
    <col min="8459" max="8459" width="1.42578125" style="27" customWidth="1"/>
    <col min="8460" max="8460" width="52.7109375" style="27" customWidth="1"/>
    <col min="8461" max="8461" width="7" style="27" bestFit="1" customWidth="1"/>
    <col min="8462" max="8462" width="0.7109375" style="27"/>
    <col min="8463" max="8463" width="10.7109375" style="27" customWidth="1"/>
    <col min="8464" max="8644" width="0.7109375" style="27"/>
    <col min="8645" max="8645" width="1.7109375" style="27" customWidth="1"/>
    <col min="8646" max="8646" width="2" style="27" customWidth="1"/>
    <col min="8647" max="8647" width="38.85546875" style="27" customWidth="1"/>
    <col min="8648" max="8648" width="8.42578125" style="27" bestFit="1" customWidth="1"/>
    <col min="8649" max="8649" width="0.7109375" style="27"/>
    <col min="8650" max="8650" width="12.28515625" style="27" customWidth="1"/>
    <col min="8651" max="8651" width="0.7109375" style="27"/>
    <col min="8652" max="8652" width="12.28515625" style="27" customWidth="1"/>
    <col min="8653" max="8653" width="0.7109375" style="27"/>
    <col min="8654" max="8654" width="12.28515625" style="27" customWidth="1"/>
    <col min="8655" max="8655" width="0.7109375" style="27"/>
    <col min="8656" max="8656" width="12.28515625" style="27" customWidth="1"/>
    <col min="8657" max="8714" width="9.140625" style="27" customWidth="1"/>
    <col min="8715" max="8715" width="1.42578125" style="27" customWidth="1"/>
    <col min="8716" max="8716" width="52.7109375" style="27" customWidth="1"/>
    <col min="8717" max="8717" width="7" style="27" bestFit="1" customWidth="1"/>
    <col min="8718" max="8718" width="0.7109375" style="27"/>
    <col min="8719" max="8719" width="10.7109375" style="27" customWidth="1"/>
    <col min="8720" max="8900" width="0.7109375" style="27"/>
    <col min="8901" max="8901" width="1.7109375" style="27" customWidth="1"/>
    <col min="8902" max="8902" width="2" style="27" customWidth="1"/>
    <col min="8903" max="8903" width="38.85546875" style="27" customWidth="1"/>
    <col min="8904" max="8904" width="8.42578125" style="27" bestFit="1" customWidth="1"/>
    <col min="8905" max="8905" width="0.7109375" style="27"/>
    <col min="8906" max="8906" width="12.28515625" style="27" customWidth="1"/>
    <col min="8907" max="8907" width="0.7109375" style="27"/>
    <col min="8908" max="8908" width="12.28515625" style="27" customWidth="1"/>
    <col min="8909" max="8909" width="0.7109375" style="27"/>
    <col min="8910" max="8910" width="12.28515625" style="27" customWidth="1"/>
    <col min="8911" max="8911" width="0.7109375" style="27"/>
    <col min="8912" max="8912" width="12.28515625" style="27" customWidth="1"/>
    <col min="8913" max="8970" width="9.140625" style="27" customWidth="1"/>
    <col min="8971" max="8971" width="1.42578125" style="27" customWidth="1"/>
    <col min="8972" max="8972" width="52.7109375" style="27" customWidth="1"/>
    <col min="8973" max="8973" width="7" style="27" bestFit="1" customWidth="1"/>
    <col min="8974" max="8974" width="0.7109375" style="27"/>
    <col min="8975" max="8975" width="10.7109375" style="27" customWidth="1"/>
    <col min="8976" max="9156" width="0.7109375" style="27"/>
    <col min="9157" max="9157" width="1.7109375" style="27" customWidth="1"/>
    <col min="9158" max="9158" width="2" style="27" customWidth="1"/>
    <col min="9159" max="9159" width="38.85546875" style="27" customWidth="1"/>
    <col min="9160" max="9160" width="8.42578125" style="27" bestFit="1" customWidth="1"/>
    <col min="9161" max="9161" width="0.7109375" style="27"/>
    <col min="9162" max="9162" width="12.28515625" style="27" customWidth="1"/>
    <col min="9163" max="9163" width="0.7109375" style="27"/>
    <col min="9164" max="9164" width="12.28515625" style="27" customWidth="1"/>
    <col min="9165" max="9165" width="0.7109375" style="27"/>
    <col min="9166" max="9166" width="12.28515625" style="27" customWidth="1"/>
    <col min="9167" max="9167" width="0.7109375" style="27"/>
    <col min="9168" max="9168" width="12.28515625" style="27" customWidth="1"/>
    <col min="9169" max="9226" width="9.140625" style="27" customWidth="1"/>
    <col min="9227" max="9227" width="1.42578125" style="27" customWidth="1"/>
    <col min="9228" max="9228" width="52.7109375" style="27" customWidth="1"/>
    <col min="9229" max="9229" width="7" style="27" bestFit="1" customWidth="1"/>
    <col min="9230" max="9230" width="0.7109375" style="27"/>
    <col min="9231" max="9231" width="10.7109375" style="27" customWidth="1"/>
    <col min="9232" max="9412" width="0.7109375" style="27"/>
    <col min="9413" max="9413" width="1.7109375" style="27" customWidth="1"/>
    <col min="9414" max="9414" width="2" style="27" customWidth="1"/>
    <col min="9415" max="9415" width="38.85546875" style="27" customWidth="1"/>
    <col min="9416" max="9416" width="8.42578125" style="27" bestFit="1" customWidth="1"/>
    <col min="9417" max="9417" width="0.7109375" style="27"/>
    <col min="9418" max="9418" width="12.28515625" style="27" customWidth="1"/>
    <col min="9419" max="9419" width="0.7109375" style="27"/>
    <col min="9420" max="9420" width="12.28515625" style="27" customWidth="1"/>
    <col min="9421" max="9421" width="0.7109375" style="27"/>
    <col min="9422" max="9422" width="12.28515625" style="27" customWidth="1"/>
    <col min="9423" max="9423" width="0.7109375" style="27"/>
    <col min="9424" max="9424" width="12.28515625" style="27" customWidth="1"/>
    <col min="9425" max="9482" width="9.140625" style="27" customWidth="1"/>
    <col min="9483" max="9483" width="1.42578125" style="27" customWidth="1"/>
    <col min="9484" max="9484" width="52.7109375" style="27" customWidth="1"/>
    <col min="9485" max="9485" width="7" style="27" bestFit="1" customWidth="1"/>
    <col min="9486" max="9486" width="0.7109375" style="27"/>
    <col min="9487" max="9487" width="10.7109375" style="27" customWidth="1"/>
    <col min="9488" max="9668" width="0.7109375" style="27"/>
    <col min="9669" max="9669" width="1.7109375" style="27" customWidth="1"/>
    <col min="9670" max="9670" width="2" style="27" customWidth="1"/>
    <col min="9671" max="9671" width="38.85546875" style="27" customWidth="1"/>
    <col min="9672" max="9672" width="8.42578125" style="27" bestFit="1" customWidth="1"/>
    <col min="9673" max="9673" width="0.7109375" style="27"/>
    <col min="9674" max="9674" width="12.28515625" style="27" customWidth="1"/>
    <col min="9675" max="9675" width="0.7109375" style="27"/>
    <col min="9676" max="9676" width="12.28515625" style="27" customWidth="1"/>
    <col min="9677" max="9677" width="0.7109375" style="27"/>
    <col min="9678" max="9678" width="12.28515625" style="27" customWidth="1"/>
    <col min="9679" max="9679" width="0.7109375" style="27"/>
    <col min="9680" max="9680" width="12.28515625" style="27" customWidth="1"/>
    <col min="9681" max="9738" width="9.140625" style="27" customWidth="1"/>
    <col min="9739" max="9739" width="1.42578125" style="27" customWidth="1"/>
    <col min="9740" max="9740" width="52.7109375" style="27" customWidth="1"/>
    <col min="9741" max="9741" width="7" style="27" bestFit="1" customWidth="1"/>
    <col min="9742" max="9742" width="0.7109375" style="27"/>
    <col min="9743" max="9743" width="10.7109375" style="27" customWidth="1"/>
    <col min="9744" max="9924" width="0.7109375" style="27"/>
    <col min="9925" max="9925" width="1.7109375" style="27" customWidth="1"/>
    <col min="9926" max="9926" width="2" style="27" customWidth="1"/>
    <col min="9927" max="9927" width="38.85546875" style="27" customWidth="1"/>
    <col min="9928" max="9928" width="8.42578125" style="27" bestFit="1" customWidth="1"/>
    <col min="9929" max="9929" width="0.7109375" style="27"/>
    <col min="9930" max="9930" width="12.28515625" style="27" customWidth="1"/>
    <col min="9931" max="9931" width="0.7109375" style="27"/>
    <col min="9932" max="9932" width="12.28515625" style="27" customWidth="1"/>
    <col min="9933" max="9933" width="0.7109375" style="27"/>
    <col min="9934" max="9934" width="12.28515625" style="27" customWidth="1"/>
    <col min="9935" max="9935" width="0.7109375" style="27"/>
    <col min="9936" max="9936" width="12.28515625" style="27" customWidth="1"/>
    <col min="9937" max="9994" width="9.140625" style="27" customWidth="1"/>
    <col min="9995" max="9995" width="1.42578125" style="27" customWidth="1"/>
    <col min="9996" max="9996" width="52.7109375" style="27" customWidth="1"/>
    <col min="9997" max="9997" width="7" style="27" bestFit="1" customWidth="1"/>
    <col min="9998" max="9998" width="0.7109375" style="27"/>
    <col min="9999" max="9999" width="10.7109375" style="27" customWidth="1"/>
    <col min="10000" max="10180" width="0.7109375" style="27"/>
    <col min="10181" max="10181" width="1.7109375" style="27" customWidth="1"/>
    <col min="10182" max="10182" width="2" style="27" customWidth="1"/>
    <col min="10183" max="10183" width="38.85546875" style="27" customWidth="1"/>
    <col min="10184" max="10184" width="8.42578125" style="27" bestFit="1" customWidth="1"/>
    <col min="10185" max="10185" width="0.7109375" style="27"/>
    <col min="10186" max="10186" width="12.28515625" style="27" customWidth="1"/>
    <col min="10187" max="10187" width="0.7109375" style="27"/>
    <col min="10188" max="10188" width="12.28515625" style="27" customWidth="1"/>
    <col min="10189" max="10189" width="0.7109375" style="27"/>
    <col min="10190" max="10190" width="12.28515625" style="27" customWidth="1"/>
    <col min="10191" max="10191" width="0.7109375" style="27"/>
    <col min="10192" max="10192" width="12.28515625" style="27" customWidth="1"/>
    <col min="10193" max="10250" width="9.140625" style="27" customWidth="1"/>
    <col min="10251" max="10251" width="1.42578125" style="27" customWidth="1"/>
    <col min="10252" max="10252" width="52.7109375" style="27" customWidth="1"/>
    <col min="10253" max="10253" width="7" style="27" bestFit="1" customWidth="1"/>
    <col min="10254" max="10254" width="0.7109375" style="27"/>
    <col min="10255" max="10255" width="10.7109375" style="27" customWidth="1"/>
    <col min="10256" max="10436" width="0.7109375" style="27"/>
    <col min="10437" max="10437" width="1.7109375" style="27" customWidth="1"/>
    <col min="10438" max="10438" width="2" style="27" customWidth="1"/>
    <col min="10439" max="10439" width="38.85546875" style="27" customWidth="1"/>
    <col min="10440" max="10440" width="8.42578125" style="27" bestFit="1" customWidth="1"/>
    <col min="10441" max="10441" width="0.7109375" style="27"/>
    <col min="10442" max="10442" width="12.28515625" style="27" customWidth="1"/>
    <col min="10443" max="10443" width="0.7109375" style="27"/>
    <col min="10444" max="10444" width="12.28515625" style="27" customWidth="1"/>
    <col min="10445" max="10445" width="0.7109375" style="27"/>
    <col min="10446" max="10446" width="12.28515625" style="27" customWidth="1"/>
    <col min="10447" max="10447" width="0.7109375" style="27"/>
    <col min="10448" max="10448" width="12.28515625" style="27" customWidth="1"/>
    <col min="10449" max="10506" width="9.140625" style="27" customWidth="1"/>
    <col min="10507" max="10507" width="1.42578125" style="27" customWidth="1"/>
    <col min="10508" max="10508" width="52.7109375" style="27" customWidth="1"/>
    <col min="10509" max="10509" width="7" style="27" bestFit="1" customWidth="1"/>
    <col min="10510" max="10510" width="0.7109375" style="27"/>
    <col min="10511" max="10511" width="10.7109375" style="27" customWidth="1"/>
    <col min="10512" max="10692" width="0.7109375" style="27"/>
    <col min="10693" max="10693" width="1.7109375" style="27" customWidth="1"/>
    <col min="10694" max="10694" width="2" style="27" customWidth="1"/>
    <col min="10695" max="10695" width="38.85546875" style="27" customWidth="1"/>
    <col min="10696" max="10696" width="8.42578125" style="27" bestFit="1" customWidth="1"/>
    <col min="10697" max="10697" width="0.7109375" style="27"/>
    <col min="10698" max="10698" width="12.28515625" style="27" customWidth="1"/>
    <col min="10699" max="10699" width="0.7109375" style="27"/>
    <col min="10700" max="10700" width="12.28515625" style="27" customWidth="1"/>
    <col min="10701" max="10701" width="0.7109375" style="27"/>
    <col min="10702" max="10702" width="12.28515625" style="27" customWidth="1"/>
    <col min="10703" max="10703" width="0.7109375" style="27"/>
    <col min="10704" max="10704" width="12.28515625" style="27" customWidth="1"/>
    <col min="10705" max="10762" width="9.140625" style="27" customWidth="1"/>
    <col min="10763" max="10763" width="1.42578125" style="27" customWidth="1"/>
    <col min="10764" max="10764" width="52.7109375" style="27" customWidth="1"/>
    <col min="10765" max="10765" width="7" style="27" bestFit="1" customWidth="1"/>
    <col min="10766" max="10766" width="0.7109375" style="27"/>
    <col min="10767" max="10767" width="10.7109375" style="27" customWidth="1"/>
    <col min="10768" max="10948" width="0.7109375" style="27"/>
    <col min="10949" max="10949" width="1.7109375" style="27" customWidth="1"/>
    <col min="10950" max="10950" width="2" style="27" customWidth="1"/>
    <col min="10951" max="10951" width="38.85546875" style="27" customWidth="1"/>
    <col min="10952" max="10952" width="8.42578125" style="27" bestFit="1" customWidth="1"/>
    <col min="10953" max="10953" width="0.7109375" style="27"/>
    <col min="10954" max="10954" width="12.28515625" style="27" customWidth="1"/>
    <col min="10955" max="10955" width="0.7109375" style="27"/>
    <col min="10956" max="10956" width="12.28515625" style="27" customWidth="1"/>
    <col min="10957" max="10957" width="0.7109375" style="27"/>
    <col min="10958" max="10958" width="12.28515625" style="27" customWidth="1"/>
    <col min="10959" max="10959" width="0.7109375" style="27"/>
    <col min="10960" max="10960" width="12.28515625" style="27" customWidth="1"/>
    <col min="10961" max="11018" width="9.140625" style="27" customWidth="1"/>
    <col min="11019" max="11019" width="1.42578125" style="27" customWidth="1"/>
    <col min="11020" max="11020" width="52.7109375" style="27" customWidth="1"/>
    <col min="11021" max="11021" width="7" style="27" bestFit="1" customWidth="1"/>
    <col min="11022" max="11022" width="0.7109375" style="27"/>
    <col min="11023" max="11023" width="10.7109375" style="27" customWidth="1"/>
    <col min="11024" max="11204" width="0.7109375" style="27"/>
    <col min="11205" max="11205" width="1.7109375" style="27" customWidth="1"/>
    <col min="11206" max="11206" width="2" style="27" customWidth="1"/>
    <col min="11207" max="11207" width="38.85546875" style="27" customWidth="1"/>
    <col min="11208" max="11208" width="8.42578125" style="27" bestFit="1" customWidth="1"/>
    <col min="11209" max="11209" width="0.7109375" style="27"/>
    <col min="11210" max="11210" width="12.28515625" style="27" customWidth="1"/>
    <col min="11211" max="11211" width="0.7109375" style="27"/>
    <col min="11212" max="11212" width="12.28515625" style="27" customWidth="1"/>
    <col min="11213" max="11213" width="0.7109375" style="27"/>
    <col min="11214" max="11214" width="12.28515625" style="27" customWidth="1"/>
    <col min="11215" max="11215" width="0.7109375" style="27"/>
    <col min="11216" max="11216" width="12.28515625" style="27" customWidth="1"/>
    <col min="11217" max="11274" width="9.140625" style="27" customWidth="1"/>
    <col min="11275" max="11275" width="1.42578125" style="27" customWidth="1"/>
    <col min="11276" max="11276" width="52.7109375" style="27" customWidth="1"/>
    <col min="11277" max="11277" width="7" style="27" bestFit="1" customWidth="1"/>
    <col min="11278" max="11278" width="0.7109375" style="27"/>
    <col min="11279" max="11279" width="10.7109375" style="27" customWidth="1"/>
    <col min="11280" max="11460" width="0.7109375" style="27"/>
    <col min="11461" max="11461" width="1.7109375" style="27" customWidth="1"/>
    <col min="11462" max="11462" width="2" style="27" customWidth="1"/>
    <col min="11463" max="11463" width="38.85546875" style="27" customWidth="1"/>
    <col min="11464" max="11464" width="8.42578125" style="27" bestFit="1" customWidth="1"/>
    <col min="11465" max="11465" width="0.7109375" style="27"/>
    <col min="11466" max="11466" width="12.28515625" style="27" customWidth="1"/>
    <col min="11467" max="11467" width="0.7109375" style="27"/>
    <col min="11468" max="11468" width="12.28515625" style="27" customWidth="1"/>
    <col min="11469" max="11469" width="0.7109375" style="27"/>
    <col min="11470" max="11470" width="12.28515625" style="27" customWidth="1"/>
    <col min="11471" max="11471" width="0.7109375" style="27"/>
    <col min="11472" max="11472" width="12.28515625" style="27" customWidth="1"/>
    <col min="11473" max="11530" width="9.140625" style="27" customWidth="1"/>
    <col min="11531" max="11531" width="1.42578125" style="27" customWidth="1"/>
    <col min="11532" max="11532" width="52.7109375" style="27" customWidth="1"/>
    <col min="11533" max="11533" width="7" style="27" bestFit="1" customWidth="1"/>
    <col min="11534" max="11534" width="0.7109375" style="27"/>
    <col min="11535" max="11535" width="10.7109375" style="27" customWidth="1"/>
    <col min="11536" max="11716" width="0.7109375" style="27"/>
    <col min="11717" max="11717" width="1.7109375" style="27" customWidth="1"/>
    <col min="11718" max="11718" width="2" style="27" customWidth="1"/>
    <col min="11719" max="11719" width="38.85546875" style="27" customWidth="1"/>
    <col min="11720" max="11720" width="8.42578125" style="27" bestFit="1" customWidth="1"/>
    <col min="11721" max="11721" width="0.7109375" style="27"/>
    <col min="11722" max="11722" width="12.28515625" style="27" customWidth="1"/>
    <col min="11723" max="11723" width="0.7109375" style="27"/>
    <col min="11724" max="11724" width="12.28515625" style="27" customWidth="1"/>
    <col min="11725" max="11725" width="0.7109375" style="27"/>
    <col min="11726" max="11726" width="12.28515625" style="27" customWidth="1"/>
    <col min="11727" max="11727" width="0.7109375" style="27"/>
    <col min="11728" max="11728" width="12.28515625" style="27" customWidth="1"/>
    <col min="11729" max="11786" width="9.140625" style="27" customWidth="1"/>
    <col min="11787" max="11787" width="1.42578125" style="27" customWidth="1"/>
    <col min="11788" max="11788" width="52.7109375" style="27" customWidth="1"/>
    <col min="11789" max="11789" width="7" style="27" bestFit="1" customWidth="1"/>
    <col min="11790" max="11790" width="0.7109375" style="27"/>
    <col min="11791" max="11791" width="10.7109375" style="27" customWidth="1"/>
    <col min="11792" max="11972" width="0.7109375" style="27"/>
    <col min="11973" max="11973" width="1.7109375" style="27" customWidth="1"/>
    <col min="11974" max="11974" width="2" style="27" customWidth="1"/>
    <col min="11975" max="11975" width="38.85546875" style="27" customWidth="1"/>
    <col min="11976" max="11976" width="8.42578125" style="27" bestFit="1" customWidth="1"/>
    <col min="11977" max="11977" width="0.7109375" style="27"/>
    <col min="11978" max="11978" width="12.28515625" style="27" customWidth="1"/>
    <col min="11979" max="11979" width="0.7109375" style="27"/>
    <col min="11980" max="11980" width="12.28515625" style="27" customWidth="1"/>
    <col min="11981" max="11981" width="0.7109375" style="27"/>
    <col min="11982" max="11982" width="12.28515625" style="27" customWidth="1"/>
    <col min="11983" max="11983" width="0.7109375" style="27"/>
    <col min="11984" max="11984" width="12.28515625" style="27" customWidth="1"/>
    <col min="11985" max="12042" width="9.140625" style="27" customWidth="1"/>
    <col min="12043" max="12043" width="1.42578125" style="27" customWidth="1"/>
    <col min="12044" max="12044" width="52.7109375" style="27" customWidth="1"/>
    <col min="12045" max="12045" width="7" style="27" bestFit="1" customWidth="1"/>
    <col min="12046" max="12046" width="0.7109375" style="27"/>
    <col min="12047" max="12047" width="10.7109375" style="27" customWidth="1"/>
    <col min="12048" max="12228" width="0.7109375" style="27"/>
    <col min="12229" max="12229" width="1.7109375" style="27" customWidth="1"/>
    <col min="12230" max="12230" width="2" style="27" customWidth="1"/>
    <col min="12231" max="12231" width="38.85546875" style="27" customWidth="1"/>
    <col min="12232" max="12232" width="8.42578125" style="27" bestFit="1" customWidth="1"/>
    <col min="12233" max="12233" width="0.7109375" style="27"/>
    <col min="12234" max="12234" width="12.28515625" style="27" customWidth="1"/>
    <col min="12235" max="12235" width="0.7109375" style="27"/>
    <col min="12236" max="12236" width="12.28515625" style="27" customWidth="1"/>
    <col min="12237" max="12237" width="0.7109375" style="27"/>
    <col min="12238" max="12238" width="12.28515625" style="27" customWidth="1"/>
    <col min="12239" max="12239" width="0.7109375" style="27"/>
    <col min="12240" max="12240" width="12.28515625" style="27" customWidth="1"/>
    <col min="12241" max="12298" width="9.140625" style="27" customWidth="1"/>
    <col min="12299" max="12299" width="1.42578125" style="27" customWidth="1"/>
    <col min="12300" max="12300" width="52.7109375" style="27" customWidth="1"/>
    <col min="12301" max="12301" width="7" style="27" bestFit="1" customWidth="1"/>
    <col min="12302" max="12302" width="0.7109375" style="27"/>
    <col min="12303" max="12303" width="10.7109375" style="27" customWidth="1"/>
    <col min="12304" max="12484" width="0.7109375" style="27"/>
    <col min="12485" max="12485" width="1.7109375" style="27" customWidth="1"/>
    <col min="12486" max="12486" width="2" style="27" customWidth="1"/>
    <col min="12487" max="12487" width="38.85546875" style="27" customWidth="1"/>
    <col min="12488" max="12488" width="8.42578125" style="27" bestFit="1" customWidth="1"/>
    <col min="12489" max="12489" width="0.7109375" style="27"/>
    <col min="12490" max="12490" width="12.28515625" style="27" customWidth="1"/>
    <col min="12491" max="12491" width="0.7109375" style="27"/>
    <col min="12492" max="12492" width="12.28515625" style="27" customWidth="1"/>
    <col min="12493" max="12493" width="0.7109375" style="27"/>
    <col min="12494" max="12494" width="12.28515625" style="27" customWidth="1"/>
    <col min="12495" max="12495" width="0.7109375" style="27"/>
    <col min="12496" max="12496" width="12.28515625" style="27" customWidth="1"/>
    <col min="12497" max="12554" width="9.140625" style="27" customWidth="1"/>
    <col min="12555" max="12555" width="1.42578125" style="27" customWidth="1"/>
    <col min="12556" max="12556" width="52.7109375" style="27" customWidth="1"/>
    <col min="12557" max="12557" width="7" style="27" bestFit="1" customWidth="1"/>
    <col min="12558" max="12558" width="0.7109375" style="27"/>
    <col min="12559" max="12559" width="10.7109375" style="27" customWidth="1"/>
    <col min="12560" max="12740" width="0.7109375" style="27"/>
    <col min="12741" max="12741" width="1.7109375" style="27" customWidth="1"/>
    <col min="12742" max="12742" width="2" style="27" customWidth="1"/>
    <col min="12743" max="12743" width="38.85546875" style="27" customWidth="1"/>
    <col min="12744" max="12744" width="8.42578125" style="27" bestFit="1" customWidth="1"/>
    <col min="12745" max="12745" width="0.7109375" style="27"/>
    <col min="12746" max="12746" width="12.28515625" style="27" customWidth="1"/>
    <col min="12747" max="12747" width="0.7109375" style="27"/>
    <col min="12748" max="12748" width="12.28515625" style="27" customWidth="1"/>
    <col min="12749" max="12749" width="0.7109375" style="27"/>
    <col min="12750" max="12750" width="12.28515625" style="27" customWidth="1"/>
    <col min="12751" max="12751" width="0.7109375" style="27"/>
    <col min="12752" max="12752" width="12.28515625" style="27" customWidth="1"/>
    <col min="12753" max="12810" width="9.140625" style="27" customWidth="1"/>
    <col min="12811" max="12811" width="1.42578125" style="27" customWidth="1"/>
    <col min="12812" max="12812" width="52.7109375" style="27" customWidth="1"/>
    <col min="12813" max="12813" width="7" style="27" bestFit="1" customWidth="1"/>
    <col min="12814" max="12814" width="0.7109375" style="27"/>
    <col min="12815" max="12815" width="10.7109375" style="27" customWidth="1"/>
    <col min="12816" max="12996" width="0.7109375" style="27"/>
    <col min="12997" max="12997" width="1.7109375" style="27" customWidth="1"/>
    <col min="12998" max="12998" width="2" style="27" customWidth="1"/>
    <col min="12999" max="12999" width="38.85546875" style="27" customWidth="1"/>
    <col min="13000" max="13000" width="8.42578125" style="27" bestFit="1" customWidth="1"/>
    <col min="13001" max="13001" width="0.7109375" style="27"/>
    <col min="13002" max="13002" width="12.28515625" style="27" customWidth="1"/>
    <col min="13003" max="13003" width="0.7109375" style="27"/>
    <col min="13004" max="13004" width="12.28515625" style="27" customWidth="1"/>
    <col min="13005" max="13005" width="0.7109375" style="27"/>
    <col min="13006" max="13006" width="12.28515625" style="27" customWidth="1"/>
    <col min="13007" max="13007" width="0.7109375" style="27"/>
    <col min="13008" max="13008" width="12.28515625" style="27" customWidth="1"/>
    <col min="13009" max="13066" width="9.140625" style="27" customWidth="1"/>
    <col min="13067" max="13067" width="1.42578125" style="27" customWidth="1"/>
    <col min="13068" max="13068" width="52.7109375" style="27" customWidth="1"/>
    <col min="13069" max="13069" width="7" style="27" bestFit="1" customWidth="1"/>
    <col min="13070" max="13070" width="0.7109375" style="27"/>
    <col min="13071" max="13071" width="10.7109375" style="27" customWidth="1"/>
    <col min="13072" max="13252" width="0.7109375" style="27"/>
    <col min="13253" max="13253" width="1.7109375" style="27" customWidth="1"/>
    <col min="13254" max="13254" width="2" style="27" customWidth="1"/>
    <col min="13255" max="13255" width="38.85546875" style="27" customWidth="1"/>
    <col min="13256" max="13256" width="8.42578125" style="27" bestFit="1" customWidth="1"/>
    <col min="13257" max="13257" width="0.7109375" style="27"/>
    <col min="13258" max="13258" width="12.28515625" style="27" customWidth="1"/>
    <col min="13259" max="13259" width="0.7109375" style="27"/>
    <col min="13260" max="13260" width="12.28515625" style="27" customWidth="1"/>
    <col min="13261" max="13261" width="0.7109375" style="27"/>
    <col min="13262" max="13262" width="12.28515625" style="27" customWidth="1"/>
    <col min="13263" max="13263" width="0.7109375" style="27"/>
    <col min="13264" max="13264" width="12.28515625" style="27" customWidth="1"/>
    <col min="13265" max="13322" width="9.140625" style="27" customWidth="1"/>
    <col min="13323" max="13323" width="1.42578125" style="27" customWidth="1"/>
    <col min="13324" max="13324" width="52.7109375" style="27" customWidth="1"/>
    <col min="13325" max="13325" width="7" style="27" bestFit="1" customWidth="1"/>
    <col min="13326" max="13326" width="0.7109375" style="27"/>
    <col min="13327" max="13327" width="10.7109375" style="27" customWidth="1"/>
    <col min="13328" max="13508" width="0.7109375" style="27"/>
    <col min="13509" max="13509" width="1.7109375" style="27" customWidth="1"/>
    <col min="13510" max="13510" width="2" style="27" customWidth="1"/>
    <col min="13511" max="13511" width="38.85546875" style="27" customWidth="1"/>
    <col min="13512" max="13512" width="8.42578125" style="27" bestFit="1" customWidth="1"/>
    <col min="13513" max="13513" width="0.7109375" style="27"/>
    <col min="13514" max="13514" width="12.28515625" style="27" customWidth="1"/>
    <col min="13515" max="13515" width="0.7109375" style="27"/>
    <col min="13516" max="13516" width="12.28515625" style="27" customWidth="1"/>
    <col min="13517" max="13517" width="0.7109375" style="27"/>
    <col min="13518" max="13518" width="12.28515625" style="27" customWidth="1"/>
    <col min="13519" max="13519" width="0.7109375" style="27"/>
    <col min="13520" max="13520" width="12.28515625" style="27" customWidth="1"/>
    <col min="13521" max="13578" width="9.140625" style="27" customWidth="1"/>
    <col min="13579" max="13579" width="1.42578125" style="27" customWidth="1"/>
    <col min="13580" max="13580" width="52.7109375" style="27" customWidth="1"/>
    <col min="13581" max="13581" width="7" style="27" bestFit="1" customWidth="1"/>
    <col min="13582" max="13582" width="0.7109375" style="27"/>
    <col min="13583" max="13583" width="10.7109375" style="27" customWidth="1"/>
    <col min="13584" max="13764" width="0.7109375" style="27"/>
    <col min="13765" max="13765" width="1.7109375" style="27" customWidth="1"/>
    <col min="13766" max="13766" width="2" style="27" customWidth="1"/>
    <col min="13767" max="13767" width="38.85546875" style="27" customWidth="1"/>
    <col min="13768" max="13768" width="8.42578125" style="27" bestFit="1" customWidth="1"/>
    <col min="13769" max="13769" width="0.7109375" style="27"/>
    <col min="13770" max="13770" width="12.28515625" style="27" customWidth="1"/>
    <col min="13771" max="13771" width="0.7109375" style="27"/>
    <col min="13772" max="13772" width="12.28515625" style="27" customWidth="1"/>
    <col min="13773" max="13773" width="0.7109375" style="27"/>
    <col min="13774" max="13774" width="12.28515625" style="27" customWidth="1"/>
    <col min="13775" max="13775" width="0.7109375" style="27"/>
    <col min="13776" max="13776" width="12.28515625" style="27" customWidth="1"/>
    <col min="13777" max="13834" width="9.140625" style="27" customWidth="1"/>
    <col min="13835" max="13835" width="1.42578125" style="27" customWidth="1"/>
    <col min="13836" max="13836" width="52.7109375" style="27" customWidth="1"/>
    <col min="13837" max="13837" width="7" style="27" bestFit="1" customWidth="1"/>
    <col min="13838" max="13838" width="0.7109375" style="27"/>
    <col min="13839" max="13839" width="10.7109375" style="27" customWidth="1"/>
    <col min="13840" max="14020" width="0.7109375" style="27"/>
    <col min="14021" max="14021" width="1.7109375" style="27" customWidth="1"/>
    <col min="14022" max="14022" width="2" style="27" customWidth="1"/>
    <col min="14023" max="14023" width="38.85546875" style="27" customWidth="1"/>
    <col min="14024" max="14024" width="8.42578125" style="27" bestFit="1" customWidth="1"/>
    <col min="14025" max="14025" width="0.7109375" style="27"/>
    <col min="14026" max="14026" width="12.28515625" style="27" customWidth="1"/>
    <col min="14027" max="14027" width="0.7109375" style="27"/>
    <col min="14028" max="14028" width="12.28515625" style="27" customWidth="1"/>
    <col min="14029" max="14029" width="0.7109375" style="27"/>
    <col min="14030" max="14030" width="12.28515625" style="27" customWidth="1"/>
    <col min="14031" max="14031" width="0.7109375" style="27"/>
    <col min="14032" max="14032" width="12.28515625" style="27" customWidth="1"/>
    <col min="14033" max="14090" width="9.140625" style="27" customWidth="1"/>
    <col min="14091" max="14091" width="1.42578125" style="27" customWidth="1"/>
    <col min="14092" max="14092" width="52.7109375" style="27" customWidth="1"/>
    <col min="14093" max="14093" width="7" style="27" bestFit="1" customWidth="1"/>
    <col min="14094" max="14094" width="0.7109375" style="27"/>
    <col min="14095" max="14095" width="10.7109375" style="27" customWidth="1"/>
    <col min="14096" max="14276" width="0.7109375" style="27"/>
    <col min="14277" max="14277" width="1.7109375" style="27" customWidth="1"/>
    <col min="14278" max="14278" width="2" style="27" customWidth="1"/>
    <col min="14279" max="14279" width="38.85546875" style="27" customWidth="1"/>
    <col min="14280" max="14280" width="8.42578125" style="27" bestFit="1" customWidth="1"/>
    <col min="14281" max="14281" width="0.7109375" style="27"/>
    <col min="14282" max="14282" width="12.28515625" style="27" customWidth="1"/>
    <col min="14283" max="14283" width="0.7109375" style="27"/>
    <col min="14284" max="14284" width="12.28515625" style="27" customWidth="1"/>
    <col min="14285" max="14285" width="0.7109375" style="27"/>
    <col min="14286" max="14286" width="12.28515625" style="27" customWidth="1"/>
    <col min="14287" max="14287" width="0.7109375" style="27"/>
    <col min="14288" max="14288" width="12.28515625" style="27" customWidth="1"/>
    <col min="14289" max="14346" width="9.140625" style="27" customWidth="1"/>
    <col min="14347" max="14347" width="1.42578125" style="27" customWidth="1"/>
    <col min="14348" max="14348" width="52.7109375" style="27" customWidth="1"/>
    <col min="14349" max="14349" width="7" style="27" bestFit="1" customWidth="1"/>
    <col min="14350" max="14350" width="0.7109375" style="27"/>
    <col min="14351" max="14351" width="10.7109375" style="27" customWidth="1"/>
    <col min="14352" max="14532" width="0.7109375" style="27"/>
    <col min="14533" max="14533" width="1.7109375" style="27" customWidth="1"/>
    <col min="14534" max="14534" width="2" style="27" customWidth="1"/>
    <col min="14535" max="14535" width="38.85546875" style="27" customWidth="1"/>
    <col min="14536" max="14536" width="8.42578125" style="27" bestFit="1" customWidth="1"/>
    <col min="14537" max="14537" width="0.7109375" style="27"/>
    <col min="14538" max="14538" width="12.28515625" style="27" customWidth="1"/>
    <col min="14539" max="14539" width="0.7109375" style="27"/>
    <col min="14540" max="14540" width="12.28515625" style="27" customWidth="1"/>
    <col min="14541" max="14541" width="0.7109375" style="27"/>
    <col min="14542" max="14542" width="12.28515625" style="27" customWidth="1"/>
    <col min="14543" max="14543" width="0.7109375" style="27"/>
    <col min="14544" max="14544" width="12.28515625" style="27" customWidth="1"/>
    <col min="14545" max="14602" width="9.140625" style="27" customWidth="1"/>
    <col min="14603" max="14603" width="1.42578125" style="27" customWidth="1"/>
    <col min="14604" max="14604" width="52.7109375" style="27" customWidth="1"/>
    <col min="14605" max="14605" width="7" style="27" bestFit="1" customWidth="1"/>
    <col min="14606" max="14606" width="0.7109375" style="27"/>
    <col min="14607" max="14607" width="10.7109375" style="27" customWidth="1"/>
    <col min="14608" max="14788" width="0.7109375" style="27"/>
    <col min="14789" max="14789" width="1.7109375" style="27" customWidth="1"/>
    <col min="14790" max="14790" width="2" style="27" customWidth="1"/>
    <col min="14791" max="14791" width="38.85546875" style="27" customWidth="1"/>
    <col min="14792" max="14792" width="8.42578125" style="27" bestFit="1" customWidth="1"/>
    <col min="14793" max="14793" width="0.7109375" style="27"/>
    <col min="14794" max="14794" width="12.28515625" style="27" customWidth="1"/>
    <col min="14795" max="14795" width="0.7109375" style="27"/>
    <col min="14796" max="14796" width="12.28515625" style="27" customWidth="1"/>
    <col min="14797" max="14797" width="0.7109375" style="27"/>
    <col min="14798" max="14798" width="12.28515625" style="27" customWidth="1"/>
    <col min="14799" max="14799" width="0.7109375" style="27"/>
    <col min="14800" max="14800" width="12.28515625" style="27" customWidth="1"/>
    <col min="14801" max="14858" width="9.140625" style="27" customWidth="1"/>
    <col min="14859" max="14859" width="1.42578125" style="27" customWidth="1"/>
    <col min="14860" max="14860" width="52.7109375" style="27" customWidth="1"/>
    <col min="14861" max="14861" width="7" style="27" bestFit="1" customWidth="1"/>
    <col min="14862" max="14862" width="0.7109375" style="27"/>
    <col min="14863" max="14863" width="10.7109375" style="27" customWidth="1"/>
    <col min="14864" max="15044" width="0.7109375" style="27"/>
    <col min="15045" max="15045" width="1.7109375" style="27" customWidth="1"/>
    <col min="15046" max="15046" width="2" style="27" customWidth="1"/>
    <col min="15047" max="15047" width="38.85546875" style="27" customWidth="1"/>
    <col min="15048" max="15048" width="8.42578125" style="27" bestFit="1" customWidth="1"/>
    <col min="15049" max="15049" width="0.7109375" style="27"/>
    <col min="15050" max="15050" width="12.28515625" style="27" customWidth="1"/>
    <col min="15051" max="15051" width="0.7109375" style="27"/>
    <col min="15052" max="15052" width="12.28515625" style="27" customWidth="1"/>
    <col min="15053" max="15053" width="0.7109375" style="27"/>
    <col min="15054" max="15054" width="12.28515625" style="27" customWidth="1"/>
    <col min="15055" max="15055" width="0.7109375" style="27"/>
    <col min="15056" max="15056" width="12.28515625" style="27" customWidth="1"/>
    <col min="15057" max="15114" width="9.140625" style="27" customWidth="1"/>
    <col min="15115" max="15115" width="1.42578125" style="27" customWidth="1"/>
    <col min="15116" max="15116" width="52.7109375" style="27" customWidth="1"/>
    <col min="15117" max="15117" width="7" style="27" bestFit="1" customWidth="1"/>
    <col min="15118" max="15118" width="0.7109375" style="27"/>
    <col min="15119" max="15119" width="10.7109375" style="27" customWidth="1"/>
    <col min="15120" max="15300" width="0.7109375" style="27"/>
    <col min="15301" max="15301" width="1.7109375" style="27" customWidth="1"/>
    <col min="15302" max="15302" width="2" style="27" customWidth="1"/>
    <col min="15303" max="15303" width="38.85546875" style="27" customWidth="1"/>
    <col min="15304" max="15304" width="8.42578125" style="27" bestFit="1" customWidth="1"/>
    <col min="15305" max="15305" width="0.7109375" style="27"/>
    <col min="15306" max="15306" width="12.28515625" style="27" customWidth="1"/>
    <col min="15307" max="15307" width="0.7109375" style="27"/>
    <col min="15308" max="15308" width="12.28515625" style="27" customWidth="1"/>
    <col min="15309" max="15309" width="0.7109375" style="27"/>
    <col min="15310" max="15310" width="12.28515625" style="27" customWidth="1"/>
    <col min="15311" max="15311" width="0.7109375" style="27"/>
    <col min="15312" max="15312" width="12.28515625" style="27" customWidth="1"/>
    <col min="15313" max="15370" width="9.140625" style="27" customWidth="1"/>
    <col min="15371" max="15371" width="1.42578125" style="27" customWidth="1"/>
    <col min="15372" max="15372" width="52.7109375" style="27" customWidth="1"/>
    <col min="15373" max="15373" width="7" style="27" bestFit="1" customWidth="1"/>
    <col min="15374" max="15374" width="0.7109375" style="27"/>
    <col min="15375" max="15375" width="10.7109375" style="27" customWidth="1"/>
    <col min="15376" max="15556" width="0.7109375" style="27"/>
    <col min="15557" max="15557" width="1.7109375" style="27" customWidth="1"/>
    <col min="15558" max="15558" width="2" style="27" customWidth="1"/>
    <col min="15559" max="15559" width="38.85546875" style="27" customWidth="1"/>
    <col min="15560" max="15560" width="8.42578125" style="27" bestFit="1" customWidth="1"/>
    <col min="15561" max="15561" width="0.7109375" style="27"/>
    <col min="15562" max="15562" width="12.28515625" style="27" customWidth="1"/>
    <col min="15563" max="15563" width="0.7109375" style="27"/>
    <col min="15564" max="15564" width="12.28515625" style="27" customWidth="1"/>
    <col min="15565" max="15565" width="0.7109375" style="27"/>
    <col min="15566" max="15566" width="12.28515625" style="27" customWidth="1"/>
    <col min="15567" max="15567" width="0.7109375" style="27"/>
    <col min="15568" max="15568" width="12.28515625" style="27" customWidth="1"/>
    <col min="15569" max="15626" width="9.140625" style="27" customWidth="1"/>
    <col min="15627" max="15627" width="1.42578125" style="27" customWidth="1"/>
    <col min="15628" max="15628" width="52.7109375" style="27" customWidth="1"/>
    <col min="15629" max="15629" width="7" style="27" bestFit="1" customWidth="1"/>
    <col min="15630" max="15630" width="0.7109375" style="27"/>
    <col min="15631" max="15631" width="10.7109375" style="27" customWidth="1"/>
    <col min="15632" max="15812" width="0.7109375" style="27"/>
    <col min="15813" max="15813" width="1.7109375" style="27" customWidth="1"/>
    <col min="15814" max="15814" width="2" style="27" customWidth="1"/>
    <col min="15815" max="15815" width="38.85546875" style="27" customWidth="1"/>
    <col min="15816" max="15816" width="8.42578125" style="27" bestFit="1" customWidth="1"/>
    <col min="15817" max="15817" width="0.7109375" style="27"/>
    <col min="15818" max="15818" width="12.28515625" style="27" customWidth="1"/>
    <col min="15819" max="15819" width="0.7109375" style="27"/>
    <col min="15820" max="15820" width="12.28515625" style="27" customWidth="1"/>
    <col min="15821" max="15821" width="0.7109375" style="27"/>
    <col min="15822" max="15822" width="12.28515625" style="27" customWidth="1"/>
    <col min="15823" max="15823" width="0.7109375" style="27"/>
    <col min="15824" max="15824" width="12.28515625" style="27" customWidth="1"/>
    <col min="15825" max="15882" width="9.140625" style="27" customWidth="1"/>
    <col min="15883" max="15883" width="1.42578125" style="27" customWidth="1"/>
    <col min="15884" max="15884" width="52.7109375" style="27" customWidth="1"/>
    <col min="15885" max="15885" width="7" style="27" bestFit="1" customWidth="1"/>
    <col min="15886" max="15886" width="0.7109375" style="27"/>
    <col min="15887" max="15887" width="10.7109375" style="27" customWidth="1"/>
    <col min="15888" max="16384" width="0.7109375" style="27"/>
  </cols>
  <sheetData>
    <row r="1" spans="1:17" s="87" customFormat="1" ht="20.100000000000001" customHeight="1">
      <c r="A1" s="5" t="str">
        <f>'TH 2-4'!A1</f>
        <v>บริษัท โปรเอ็น คอร์ป จำกัด (มหาชน)</v>
      </c>
      <c r="H1" s="320"/>
      <c r="J1" s="88"/>
      <c r="L1" s="88"/>
      <c r="N1" s="334"/>
      <c r="O1" s="334"/>
    </row>
    <row r="2" spans="1:17" s="87" customFormat="1" ht="20.100000000000001" customHeight="1">
      <c r="A2" s="89" t="s">
        <v>159</v>
      </c>
      <c r="B2" s="90"/>
      <c r="C2" s="90"/>
      <c r="D2" s="90"/>
      <c r="H2" s="320"/>
      <c r="J2" s="91"/>
      <c r="L2" s="91"/>
      <c r="N2" s="334"/>
      <c r="O2" s="334"/>
    </row>
    <row r="3" spans="1:17" s="87" customFormat="1" ht="20.100000000000001" customHeight="1">
      <c r="A3" s="92" t="s">
        <v>86</v>
      </c>
      <c r="B3" s="93"/>
      <c r="C3" s="93"/>
      <c r="D3" s="93"/>
      <c r="E3" s="94"/>
      <c r="F3" s="94"/>
      <c r="G3" s="94"/>
      <c r="H3" s="321"/>
      <c r="I3" s="94"/>
      <c r="J3" s="95"/>
      <c r="K3" s="94"/>
      <c r="L3" s="95"/>
      <c r="N3" s="334"/>
      <c r="O3" s="334"/>
    </row>
    <row r="4" spans="1:17" s="87" customFormat="1" ht="20.100000000000001" customHeight="1">
      <c r="A4" s="89"/>
      <c r="B4" s="96"/>
      <c r="C4" s="96"/>
      <c r="D4" s="96"/>
      <c r="H4" s="320"/>
      <c r="J4" s="97"/>
      <c r="L4" s="97"/>
      <c r="N4" s="334"/>
      <c r="O4" s="334"/>
    </row>
    <row r="5" spans="1:17" ht="20.100000000000001" customHeight="1">
      <c r="A5" s="98"/>
      <c r="B5" s="98"/>
      <c r="C5" s="98"/>
      <c r="D5" s="98"/>
      <c r="E5" s="99"/>
      <c r="F5" s="345" t="s">
        <v>3</v>
      </c>
      <c r="G5" s="345"/>
      <c r="H5" s="345"/>
      <c r="I5" s="18"/>
      <c r="J5" s="345" t="s">
        <v>4</v>
      </c>
      <c r="K5" s="345"/>
      <c r="L5" s="345"/>
      <c r="N5" s="334"/>
      <c r="O5" s="334"/>
    </row>
    <row r="6" spans="1:17" ht="20.100000000000001" customHeight="1">
      <c r="A6" s="98"/>
      <c r="B6" s="98"/>
      <c r="C6" s="98"/>
      <c r="D6" s="98"/>
      <c r="E6" s="99"/>
      <c r="F6" s="19" t="s">
        <v>7</v>
      </c>
      <c r="G6" s="18"/>
      <c r="H6" s="268" t="s">
        <v>7</v>
      </c>
      <c r="I6" s="18"/>
      <c r="J6" s="19" t="s">
        <v>7</v>
      </c>
      <c r="K6" s="18"/>
      <c r="L6" s="268" t="s">
        <v>7</v>
      </c>
      <c r="N6" s="334"/>
      <c r="O6" s="334"/>
    </row>
    <row r="7" spans="1:17" ht="20.100000000000001" customHeight="1">
      <c r="A7" s="100"/>
      <c r="B7" s="100"/>
      <c r="C7" s="100"/>
      <c r="E7" s="20"/>
      <c r="F7" s="19" t="s">
        <v>9</v>
      </c>
      <c r="G7" s="17"/>
      <c r="H7" s="268" t="s">
        <v>10</v>
      </c>
      <c r="I7" s="18"/>
      <c r="J7" s="19" t="s">
        <v>9</v>
      </c>
      <c r="K7" s="17"/>
      <c r="L7" s="268" t="s">
        <v>10</v>
      </c>
      <c r="N7" s="334"/>
      <c r="O7" s="334"/>
    </row>
    <row r="8" spans="1:17" ht="20.100000000000001" customHeight="1">
      <c r="A8" s="100"/>
      <c r="B8" s="100"/>
      <c r="C8" s="100"/>
      <c r="D8" s="13" t="s">
        <v>11</v>
      </c>
      <c r="E8" s="20"/>
      <c r="F8" s="14" t="s">
        <v>12</v>
      </c>
      <c r="G8" s="20"/>
      <c r="H8" s="322" t="s">
        <v>12</v>
      </c>
      <c r="I8" s="7"/>
      <c r="J8" s="14" t="s">
        <v>12</v>
      </c>
      <c r="K8" s="20"/>
      <c r="L8" s="322" t="s">
        <v>12</v>
      </c>
      <c r="N8" s="334"/>
      <c r="O8" s="334"/>
    </row>
    <row r="9" spans="1:17" ht="20.100000000000001" customHeight="1">
      <c r="A9" s="101" t="s">
        <v>160</v>
      </c>
      <c r="B9" s="102"/>
      <c r="C9" s="102"/>
      <c r="D9" s="102"/>
      <c r="F9" s="244"/>
      <c r="J9" s="245"/>
      <c r="L9" s="324"/>
      <c r="N9" s="334"/>
      <c r="O9" s="334"/>
    </row>
    <row r="10" spans="1:17" ht="20.100000000000001" customHeight="1">
      <c r="A10" s="102" t="s">
        <v>161</v>
      </c>
      <c r="B10" s="102"/>
      <c r="C10" s="102"/>
      <c r="D10" s="104"/>
      <c r="F10" s="245">
        <f>'T 5 (3M)'!J31</f>
        <v>-1862346</v>
      </c>
      <c r="H10" s="324">
        <f>'T 5 (3M)'!L31</f>
        <v>18948170</v>
      </c>
      <c r="J10" s="245">
        <f>'T 5 (3M)'!N31</f>
        <v>-7091953</v>
      </c>
      <c r="L10" s="324">
        <f>'T 5 (3M)'!P31</f>
        <v>22725497</v>
      </c>
      <c r="N10" s="334"/>
      <c r="O10" s="334"/>
      <c r="P10" s="337"/>
      <c r="Q10" s="337"/>
    </row>
    <row r="11" spans="1:17" ht="20.100000000000001" customHeight="1">
      <c r="A11" s="102" t="s">
        <v>162</v>
      </c>
      <c r="B11" s="102"/>
      <c r="C11" s="102"/>
      <c r="D11" s="104"/>
      <c r="F11" s="245"/>
      <c r="H11" s="324"/>
      <c r="J11" s="245"/>
      <c r="L11" s="324"/>
      <c r="N11" s="334"/>
      <c r="O11" s="334"/>
      <c r="P11" s="337"/>
      <c r="Q11" s="337"/>
    </row>
    <row r="12" spans="1:17" ht="20.100000000000001" customHeight="1">
      <c r="A12" s="102"/>
      <c r="B12" s="102" t="s">
        <v>163</v>
      </c>
      <c r="C12" s="102"/>
      <c r="D12" s="104">
        <v>10</v>
      </c>
      <c r="F12" s="245">
        <v>5048873</v>
      </c>
      <c r="H12" s="324">
        <v>6346183</v>
      </c>
      <c r="J12" s="245">
        <v>4872120</v>
      </c>
      <c r="L12" s="324">
        <v>6209291</v>
      </c>
      <c r="N12" s="334"/>
      <c r="O12" s="334"/>
      <c r="P12" s="337"/>
      <c r="Q12" s="337"/>
    </row>
    <row r="13" spans="1:17" ht="20.100000000000001" customHeight="1">
      <c r="B13" s="27" t="s">
        <v>164</v>
      </c>
      <c r="D13" s="104">
        <v>10</v>
      </c>
      <c r="F13" s="245">
        <v>90885</v>
      </c>
      <c r="H13" s="324">
        <v>127691</v>
      </c>
      <c r="J13" s="245">
        <v>89098</v>
      </c>
      <c r="L13" s="324">
        <v>122543</v>
      </c>
      <c r="N13" s="334"/>
      <c r="O13" s="334"/>
      <c r="P13" s="337"/>
      <c r="Q13" s="337"/>
    </row>
    <row r="14" spans="1:17" ht="20.100000000000001" customHeight="1">
      <c r="B14" s="27" t="s">
        <v>165</v>
      </c>
      <c r="D14" s="104">
        <v>11</v>
      </c>
      <c r="F14" s="245">
        <v>3555578</v>
      </c>
      <c r="H14" s="324">
        <v>3319779</v>
      </c>
      <c r="J14" s="245">
        <v>3555578</v>
      </c>
      <c r="L14" s="324">
        <v>3319779</v>
      </c>
      <c r="N14" s="334"/>
      <c r="O14" s="334"/>
      <c r="P14" s="337"/>
      <c r="Q14" s="337"/>
    </row>
    <row r="15" spans="1:17" ht="20.100000000000001" customHeight="1">
      <c r="B15" s="27" t="s">
        <v>166</v>
      </c>
      <c r="D15" s="104"/>
      <c r="F15" s="245">
        <v>-925593</v>
      </c>
      <c r="H15" s="324">
        <v>1874319</v>
      </c>
      <c r="J15" s="245">
        <v>-925593</v>
      </c>
      <c r="L15" s="324">
        <v>-2070340</v>
      </c>
      <c r="P15" s="337"/>
      <c r="Q15" s="337"/>
    </row>
    <row r="16" spans="1:17" ht="20.100000000000001" customHeight="1">
      <c r="B16" s="27" t="s">
        <v>167</v>
      </c>
      <c r="D16" s="104"/>
      <c r="F16" s="245">
        <v>-16300</v>
      </c>
      <c r="H16" s="324">
        <v>0</v>
      </c>
      <c r="J16" s="245">
        <v>-16300</v>
      </c>
      <c r="L16" s="324">
        <v>0</v>
      </c>
      <c r="P16" s="337"/>
      <c r="Q16" s="337"/>
    </row>
    <row r="17" spans="1:17" ht="20.100000000000001" customHeight="1">
      <c r="B17" s="27" t="s">
        <v>168</v>
      </c>
      <c r="D17" s="104"/>
      <c r="F17" s="245"/>
      <c r="H17" s="324"/>
      <c r="J17" s="245"/>
      <c r="L17" s="324"/>
      <c r="P17" s="337"/>
      <c r="Q17" s="337"/>
    </row>
    <row r="18" spans="1:17" ht="20.100000000000001" customHeight="1">
      <c r="C18" s="27" t="s">
        <v>169</v>
      </c>
      <c r="D18" s="104"/>
      <c r="F18" s="245">
        <v>0</v>
      </c>
      <c r="H18" s="324">
        <v>720578</v>
      </c>
      <c r="J18" s="245">
        <v>0</v>
      </c>
      <c r="L18" s="324">
        <v>720578</v>
      </c>
      <c r="P18" s="337"/>
      <c r="Q18" s="337"/>
    </row>
    <row r="19" spans="1:17" ht="20.100000000000001" customHeight="1">
      <c r="B19" s="27" t="s">
        <v>170</v>
      </c>
      <c r="D19" s="104"/>
      <c r="F19" s="245"/>
      <c r="H19" s="324"/>
      <c r="J19" s="245"/>
      <c r="L19" s="324"/>
      <c r="P19" s="337"/>
      <c r="Q19" s="337"/>
    </row>
    <row r="20" spans="1:17" ht="20.100000000000001" customHeight="1">
      <c r="B20" s="27" t="s">
        <v>171</v>
      </c>
      <c r="D20" s="104"/>
      <c r="F20" s="245">
        <v>-29997</v>
      </c>
      <c r="H20" s="324">
        <v>0</v>
      </c>
      <c r="J20" s="245">
        <v>-29997</v>
      </c>
      <c r="L20" s="324">
        <v>0</v>
      </c>
      <c r="P20" s="337"/>
      <c r="Q20" s="337"/>
    </row>
    <row r="21" spans="1:17" ht="20.100000000000001" customHeight="1">
      <c r="B21" s="27" t="s">
        <v>172</v>
      </c>
      <c r="D21" s="104"/>
      <c r="F21" s="245">
        <v>-219100</v>
      </c>
      <c r="H21" s="324">
        <v>-275886</v>
      </c>
      <c r="J21" s="245">
        <v>-2237707</v>
      </c>
      <c r="L21" s="324">
        <v>-1388087</v>
      </c>
      <c r="P21" s="337"/>
      <c r="Q21" s="337"/>
    </row>
    <row r="22" spans="1:17" ht="20.100000000000001" customHeight="1">
      <c r="B22" s="27" t="s">
        <v>173</v>
      </c>
      <c r="D22" s="104"/>
      <c r="F22" s="245">
        <v>8088338</v>
      </c>
      <c r="H22" s="324">
        <v>2787700</v>
      </c>
      <c r="J22" s="245">
        <v>8003101</v>
      </c>
      <c r="L22" s="324">
        <v>2709493</v>
      </c>
      <c r="P22" s="337"/>
      <c r="Q22" s="337"/>
    </row>
    <row r="23" spans="1:17" ht="20.100000000000001" customHeight="1">
      <c r="B23" s="105" t="s">
        <v>57</v>
      </c>
      <c r="D23" s="104"/>
      <c r="F23" s="245">
        <v>1079109</v>
      </c>
      <c r="H23" s="324">
        <v>899993</v>
      </c>
      <c r="J23" s="245">
        <v>1049172</v>
      </c>
      <c r="L23" s="324">
        <v>878354</v>
      </c>
      <c r="P23" s="337"/>
      <c r="Q23" s="337"/>
    </row>
    <row r="24" spans="1:17" ht="20.100000000000001" customHeight="1">
      <c r="B24" s="105" t="s">
        <v>174</v>
      </c>
      <c r="D24" s="104"/>
      <c r="F24" s="245">
        <v>-590073</v>
      </c>
      <c r="H24" s="324">
        <v>0</v>
      </c>
      <c r="J24" s="245">
        <v>-590073</v>
      </c>
      <c r="L24" s="324">
        <v>0</v>
      </c>
      <c r="P24" s="337"/>
      <c r="Q24" s="337"/>
    </row>
    <row r="25" spans="1:17" ht="20.100000000000001" customHeight="1">
      <c r="A25" s="27" t="s">
        <v>175</v>
      </c>
      <c r="D25" s="104"/>
      <c r="F25" s="245"/>
      <c r="H25" s="324"/>
      <c r="J25" s="245"/>
      <c r="L25" s="324"/>
      <c r="P25" s="337"/>
      <c r="Q25" s="337"/>
    </row>
    <row r="26" spans="1:17" ht="20.100000000000001" customHeight="1">
      <c r="A26" s="102"/>
      <c r="B26" s="106" t="s">
        <v>176</v>
      </c>
      <c r="C26" s="106"/>
      <c r="D26" s="102"/>
      <c r="E26" s="107"/>
      <c r="F26" s="245">
        <v>-84450198</v>
      </c>
      <c r="H26" s="324">
        <v>-137682560</v>
      </c>
      <c r="J26" s="245">
        <v>-12594850</v>
      </c>
      <c r="L26" s="324">
        <v>-122840954</v>
      </c>
      <c r="P26" s="337"/>
      <c r="Q26" s="337"/>
    </row>
    <row r="27" spans="1:17" ht="20.100000000000001" customHeight="1">
      <c r="A27" s="102"/>
      <c r="B27" s="108" t="s">
        <v>177</v>
      </c>
      <c r="C27" s="106"/>
      <c r="D27" s="102"/>
      <c r="E27" s="107"/>
      <c r="F27" s="245">
        <v>1384222</v>
      </c>
      <c r="H27" s="324">
        <v>1290902</v>
      </c>
      <c r="J27" s="245">
        <v>1384222</v>
      </c>
      <c r="L27" s="324">
        <v>1290902</v>
      </c>
      <c r="P27" s="337"/>
      <c r="Q27" s="337"/>
    </row>
    <row r="28" spans="1:17" ht="20.100000000000001" customHeight="1">
      <c r="A28" s="102"/>
      <c r="B28" s="106" t="s">
        <v>178</v>
      </c>
      <c r="C28" s="106"/>
      <c r="D28" s="102"/>
      <c r="E28" s="107"/>
      <c r="F28" s="245">
        <v>7116157</v>
      </c>
      <c r="H28" s="324">
        <v>29443353</v>
      </c>
      <c r="J28" s="245">
        <v>7116157</v>
      </c>
      <c r="L28" s="324">
        <v>29443353</v>
      </c>
      <c r="P28" s="337"/>
      <c r="Q28" s="337"/>
    </row>
    <row r="29" spans="1:17" ht="20.100000000000001" customHeight="1">
      <c r="B29" s="106" t="s">
        <v>179</v>
      </c>
      <c r="C29" s="102"/>
      <c r="D29" s="104"/>
      <c r="F29" s="245">
        <v>-3921061</v>
      </c>
      <c r="H29" s="324">
        <v>-3730290</v>
      </c>
      <c r="J29" s="245">
        <v>-2603330</v>
      </c>
      <c r="L29" s="324">
        <v>-2970630</v>
      </c>
      <c r="P29" s="337"/>
      <c r="Q29" s="337"/>
    </row>
    <row r="30" spans="1:17" ht="20.100000000000001" customHeight="1">
      <c r="B30" s="105" t="s">
        <v>180</v>
      </c>
      <c r="C30" s="105"/>
      <c r="D30" s="102"/>
      <c r="F30" s="245">
        <v>344022</v>
      </c>
      <c r="H30" s="324">
        <v>135000</v>
      </c>
      <c r="J30" s="245">
        <v>-400</v>
      </c>
      <c r="L30" s="324">
        <v>135000</v>
      </c>
      <c r="P30" s="337"/>
      <c r="Q30" s="337"/>
    </row>
    <row r="31" spans="1:17" ht="20.100000000000001" customHeight="1">
      <c r="B31" s="105" t="s">
        <v>181</v>
      </c>
      <c r="C31" s="105"/>
      <c r="D31" s="102"/>
      <c r="F31" s="245">
        <v>-105288894</v>
      </c>
      <c r="H31" s="324">
        <v>56940161</v>
      </c>
      <c r="J31" s="245">
        <v>-117958500</v>
      </c>
      <c r="L31" s="324">
        <v>59646799</v>
      </c>
      <c r="P31" s="337"/>
      <c r="Q31" s="337"/>
    </row>
    <row r="32" spans="1:17" ht="20.100000000000001" customHeight="1">
      <c r="B32" s="105" t="s">
        <v>182</v>
      </c>
      <c r="C32" s="105"/>
      <c r="D32" s="102"/>
      <c r="F32" s="328">
        <v>-3543773</v>
      </c>
      <c r="G32" s="330"/>
      <c r="H32" s="329">
        <v>-98132</v>
      </c>
      <c r="I32" s="330"/>
      <c r="J32" s="328">
        <v>-3127095</v>
      </c>
      <c r="K32" s="330"/>
      <c r="L32" s="329">
        <v>-199003</v>
      </c>
      <c r="P32" s="337"/>
      <c r="Q32" s="337"/>
    </row>
    <row r="33" spans="1:17" ht="20.100000000000001" customHeight="1">
      <c r="B33" s="105" t="s">
        <v>183</v>
      </c>
      <c r="C33" s="105"/>
      <c r="D33" s="102"/>
      <c r="F33" s="246">
        <v>1138850</v>
      </c>
      <c r="H33" s="325">
        <v>0</v>
      </c>
      <c r="J33" s="246">
        <v>1138850</v>
      </c>
      <c r="L33" s="325">
        <v>0</v>
      </c>
      <c r="P33" s="337"/>
      <c r="Q33" s="337"/>
    </row>
    <row r="34" spans="1:17" ht="8.1" customHeight="1">
      <c r="A34" s="102"/>
      <c r="B34" s="102"/>
      <c r="C34" s="102"/>
      <c r="D34" s="102"/>
      <c r="F34" s="247"/>
      <c r="H34" s="107"/>
      <c r="J34" s="247"/>
      <c r="L34" s="107"/>
      <c r="P34" s="337"/>
      <c r="Q34" s="337"/>
    </row>
    <row r="35" spans="1:17" ht="20.100000000000001" customHeight="1">
      <c r="A35" s="102" t="s">
        <v>184</v>
      </c>
      <c r="B35" s="102"/>
      <c r="C35" s="102"/>
      <c r="D35" s="102"/>
      <c r="E35" s="103"/>
      <c r="F35" s="245">
        <f>SUM(F10:F34)</f>
        <v>-173001301</v>
      </c>
      <c r="G35" s="103"/>
      <c r="H35" s="324">
        <f>SUM(H10:H34)</f>
        <v>-18953039</v>
      </c>
      <c r="I35" s="103"/>
      <c r="J35" s="245">
        <f>SUM(J10:J34)</f>
        <v>-119967500</v>
      </c>
      <c r="K35" s="103"/>
      <c r="L35" s="324">
        <f>SUM(L10:L34)</f>
        <v>-2267425</v>
      </c>
      <c r="P35" s="337"/>
      <c r="Q35" s="337"/>
    </row>
    <row r="36" spans="1:17" ht="20.100000000000001" customHeight="1">
      <c r="A36" s="109" t="s">
        <v>185</v>
      </c>
      <c r="B36" s="102"/>
      <c r="C36" s="102" t="s">
        <v>173</v>
      </c>
      <c r="D36" s="102"/>
      <c r="F36" s="248">
        <v>-6929199</v>
      </c>
      <c r="H36" s="110">
        <v>-2436995</v>
      </c>
      <c r="J36" s="248">
        <v>-6875750</v>
      </c>
      <c r="L36" s="110">
        <v>-2422198</v>
      </c>
      <c r="P36" s="337"/>
      <c r="Q36" s="337"/>
    </row>
    <row r="37" spans="1:17" ht="20.100000000000001" customHeight="1">
      <c r="A37" s="102" t="s">
        <v>186</v>
      </c>
      <c r="B37" s="102"/>
      <c r="C37" s="102" t="s">
        <v>187</v>
      </c>
      <c r="D37" s="102"/>
      <c r="F37" s="249">
        <v>-4152277</v>
      </c>
      <c r="H37" s="111">
        <v>-3555585</v>
      </c>
      <c r="J37" s="249">
        <v>-3942176</v>
      </c>
      <c r="L37" s="111">
        <v>-3442967</v>
      </c>
      <c r="P37" s="337"/>
      <c r="Q37" s="337"/>
    </row>
    <row r="38" spans="1:17" ht="8.1" customHeight="1">
      <c r="A38" s="102"/>
      <c r="B38" s="102"/>
      <c r="C38" s="102"/>
      <c r="D38" s="102"/>
      <c r="F38" s="247"/>
      <c r="H38" s="107"/>
      <c r="J38" s="247"/>
      <c r="L38" s="107"/>
      <c r="P38" s="337"/>
      <c r="Q38" s="337"/>
    </row>
    <row r="39" spans="1:17" ht="20.100000000000001" customHeight="1">
      <c r="A39" s="102" t="s">
        <v>188</v>
      </c>
      <c r="B39" s="102"/>
      <c r="C39" s="102"/>
      <c r="D39" s="102"/>
      <c r="E39" s="107"/>
      <c r="F39" s="250">
        <f>SUM(F35:F38)</f>
        <v>-184082777</v>
      </c>
      <c r="G39" s="107"/>
      <c r="H39" s="112">
        <f>SUM(H35:H38)</f>
        <v>-24945619</v>
      </c>
      <c r="I39" s="107"/>
      <c r="J39" s="250">
        <f>SUM(J35:J38)</f>
        <v>-130785426</v>
      </c>
      <c r="K39" s="107"/>
      <c r="L39" s="112">
        <f>SUM(L35:L38)</f>
        <v>-8132590</v>
      </c>
      <c r="P39" s="337"/>
      <c r="Q39" s="337"/>
    </row>
    <row r="40" spans="1:17" ht="20.100000000000001" customHeight="1">
      <c r="A40" s="102"/>
      <c r="B40" s="102"/>
      <c r="C40" s="102"/>
      <c r="D40" s="102"/>
      <c r="E40" s="107"/>
      <c r="F40" s="107"/>
      <c r="G40" s="107"/>
      <c r="H40" s="107"/>
      <c r="I40" s="107"/>
      <c r="J40" s="107"/>
      <c r="K40" s="107"/>
      <c r="L40" s="107"/>
      <c r="P40" s="337"/>
      <c r="Q40" s="337"/>
    </row>
    <row r="41" spans="1:17" ht="14.45" customHeight="1">
      <c r="A41" s="102"/>
      <c r="B41" s="102"/>
      <c r="C41" s="102"/>
      <c r="D41" s="102"/>
      <c r="E41" s="107"/>
      <c r="F41" s="107"/>
      <c r="G41" s="107"/>
      <c r="H41" s="107"/>
      <c r="I41" s="107"/>
      <c r="J41" s="107"/>
      <c r="K41" s="107"/>
      <c r="L41" s="107"/>
      <c r="P41" s="337"/>
      <c r="Q41" s="337"/>
    </row>
    <row r="42" spans="1:17" ht="14.45" customHeight="1">
      <c r="A42" s="102"/>
      <c r="B42" s="102"/>
      <c r="C42" s="102"/>
      <c r="D42" s="102"/>
      <c r="E42" s="107"/>
      <c r="F42" s="107"/>
      <c r="G42" s="107"/>
      <c r="H42" s="107"/>
      <c r="I42" s="107"/>
      <c r="J42" s="107"/>
      <c r="K42" s="107"/>
      <c r="L42" s="107"/>
      <c r="P42" s="337"/>
      <c r="Q42" s="337"/>
    </row>
    <row r="43" spans="1:17" ht="14.45" customHeight="1">
      <c r="A43" s="102"/>
      <c r="B43" s="102"/>
      <c r="C43" s="102"/>
      <c r="D43" s="102"/>
      <c r="E43" s="107"/>
      <c r="F43" s="107"/>
      <c r="G43" s="107"/>
      <c r="H43" s="107"/>
      <c r="I43" s="107"/>
      <c r="J43" s="107"/>
      <c r="K43" s="107"/>
      <c r="L43" s="107"/>
      <c r="P43" s="337"/>
      <c r="Q43" s="337"/>
    </row>
    <row r="44" spans="1:17" ht="13.5" customHeight="1">
      <c r="A44" s="102"/>
      <c r="B44" s="102"/>
      <c r="C44" s="102"/>
      <c r="D44" s="102"/>
      <c r="E44" s="107"/>
      <c r="F44" s="107"/>
      <c r="G44" s="107"/>
      <c r="H44" s="107"/>
      <c r="I44" s="107"/>
      <c r="J44" s="107"/>
      <c r="K44" s="107"/>
      <c r="L44" s="107"/>
      <c r="P44" s="337"/>
      <c r="Q44" s="337"/>
    </row>
    <row r="45" spans="1:17" ht="20.100000000000001" customHeight="1">
      <c r="A45" s="262" t="s">
        <v>38</v>
      </c>
      <c r="B45" s="102"/>
      <c r="C45" s="102"/>
      <c r="D45" s="102"/>
      <c r="E45" s="107"/>
      <c r="F45" s="107"/>
      <c r="G45" s="107"/>
      <c r="H45" s="107"/>
      <c r="I45" s="107"/>
      <c r="J45" s="107"/>
      <c r="K45" s="107"/>
      <c r="L45" s="107"/>
      <c r="P45" s="337"/>
      <c r="Q45" s="337"/>
    </row>
    <row r="46" spans="1:17" ht="20.100000000000001" customHeight="1">
      <c r="A46" s="262"/>
      <c r="B46" s="102"/>
      <c r="C46" s="102"/>
      <c r="D46" s="102"/>
      <c r="E46" s="107"/>
      <c r="F46" s="107"/>
      <c r="G46" s="107"/>
      <c r="H46" s="107"/>
      <c r="I46" s="107"/>
      <c r="J46" s="107"/>
      <c r="K46" s="107"/>
      <c r="L46" s="107"/>
      <c r="P46" s="337"/>
      <c r="Q46" s="337"/>
    </row>
    <row r="47" spans="1:17" s="87" customFormat="1" ht="21.95" customHeight="1">
      <c r="A47" s="113" t="str">
        <f>'T7'!A33</f>
        <v>หมายเหตุประกอบข้อมูลทางการเงินเป็นส่วนหนึ่งของข้อมูลทางการเงินระหว่างกาลนี้</v>
      </c>
      <c r="B47" s="113"/>
      <c r="C47" s="113"/>
      <c r="D47" s="113"/>
      <c r="E47" s="94"/>
      <c r="F47" s="94"/>
      <c r="G47" s="94"/>
      <c r="H47" s="321"/>
      <c r="I47" s="94"/>
      <c r="J47" s="114"/>
      <c r="K47" s="94"/>
      <c r="L47" s="114"/>
      <c r="N47" s="335"/>
      <c r="O47" s="335"/>
      <c r="P47" s="27"/>
    </row>
    <row r="48" spans="1:17" s="87" customFormat="1" ht="20.100000000000001" customHeight="1">
      <c r="A48" s="5" t="str">
        <f>A1</f>
        <v>บริษัท โปรเอ็น คอร์ป จำกัด (มหาชน)</v>
      </c>
      <c r="B48" s="115"/>
      <c r="C48" s="115"/>
      <c r="D48" s="115"/>
      <c r="H48" s="320"/>
      <c r="J48" s="116"/>
      <c r="L48" s="116"/>
      <c r="N48" s="335"/>
      <c r="O48" s="335"/>
      <c r="P48" s="27"/>
    </row>
    <row r="49" spans="1:17" s="87" customFormat="1" ht="20.100000000000001" customHeight="1">
      <c r="A49" s="90" t="s">
        <v>189</v>
      </c>
      <c r="B49" s="115"/>
      <c r="C49" s="115"/>
      <c r="D49" s="115"/>
      <c r="H49" s="320"/>
      <c r="J49" s="116"/>
      <c r="L49" s="116"/>
      <c r="N49" s="335"/>
      <c r="O49" s="335"/>
      <c r="P49" s="27"/>
    </row>
    <row r="50" spans="1:17" s="87" customFormat="1" ht="20.100000000000001" customHeight="1">
      <c r="A50" s="93" t="str">
        <f>A3</f>
        <v>สำหรับงวดสามเดือนสิ้นสุดวันที่ 31 มีนาคม พ.ศ. 2566</v>
      </c>
      <c r="B50" s="113"/>
      <c r="C50" s="113"/>
      <c r="D50" s="113"/>
      <c r="E50" s="94"/>
      <c r="F50" s="94"/>
      <c r="G50" s="94"/>
      <c r="H50" s="321"/>
      <c r="I50" s="94"/>
      <c r="J50" s="114"/>
      <c r="K50" s="94"/>
      <c r="L50" s="114"/>
      <c r="N50" s="335"/>
      <c r="O50" s="335"/>
      <c r="P50" s="27"/>
    </row>
    <row r="51" spans="1:17" s="87" customFormat="1" ht="9.6" customHeight="1">
      <c r="A51" s="96"/>
      <c r="B51" s="115"/>
      <c r="C51" s="115"/>
      <c r="D51" s="115"/>
      <c r="H51" s="320"/>
      <c r="J51" s="116"/>
      <c r="L51" s="116"/>
      <c r="N51" s="335"/>
      <c r="O51" s="335"/>
      <c r="P51" s="27"/>
    </row>
    <row r="52" spans="1:17" s="87" customFormat="1" ht="19.149999999999999" customHeight="1">
      <c r="A52" s="117"/>
      <c r="B52" s="117"/>
      <c r="C52" s="117"/>
      <c r="D52" s="117"/>
      <c r="E52" s="118"/>
      <c r="F52" s="348" t="s">
        <v>3</v>
      </c>
      <c r="G52" s="348"/>
      <c r="H52" s="348"/>
      <c r="I52" s="119"/>
      <c r="J52" s="348" t="s">
        <v>4</v>
      </c>
      <c r="K52" s="348"/>
      <c r="L52" s="348"/>
      <c r="N52" s="335"/>
      <c r="O52" s="335"/>
      <c r="P52" s="27"/>
    </row>
    <row r="53" spans="1:17" s="87" customFormat="1" ht="19.5" customHeight="1">
      <c r="A53" s="117"/>
      <c r="B53" s="117"/>
      <c r="C53" s="117"/>
      <c r="D53" s="117"/>
      <c r="E53" s="118"/>
      <c r="F53" s="120" t="s">
        <v>7</v>
      </c>
      <c r="G53" s="119"/>
      <c r="H53" s="269" t="s">
        <v>7</v>
      </c>
      <c r="I53" s="119"/>
      <c r="J53" s="120" t="s">
        <v>7</v>
      </c>
      <c r="K53" s="119"/>
      <c r="L53" s="269" t="s">
        <v>7</v>
      </c>
      <c r="N53" s="335"/>
      <c r="O53" s="335"/>
      <c r="P53" s="27"/>
    </row>
    <row r="54" spans="1:17" s="87" customFormat="1" ht="19.5" customHeight="1">
      <c r="A54" s="115"/>
      <c r="B54" s="115"/>
      <c r="C54" s="115"/>
      <c r="E54" s="121"/>
      <c r="F54" s="120" t="s">
        <v>9</v>
      </c>
      <c r="G54" s="122"/>
      <c r="H54" s="269" t="s">
        <v>10</v>
      </c>
      <c r="I54" s="119"/>
      <c r="J54" s="120" t="s">
        <v>9</v>
      </c>
      <c r="K54" s="122"/>
      <c r="L54" s="269" t="s">
        <v>10</v>
      </c>
      <c r="N54" s="335"/>
      <c r="O54" s="335"/>
      <c r="P54" s="27"/>
    </row>
    <row r="55" spans="1:17" s="87" customFormat="1" ht="19.5" customHeight="1">
      <c r="A55" s="115"/>
      <c r="B55" s="115"/>
      <c r="C55" s="115"/>
      <c r="D55" s="123" t="s">
        <v>11</v>
      </c>
      <c r="E55" s="121"/>
      <c r="F55" s="124" t="s">
        <v>12</v>
      </c>
      <c r="G55" s="121"/>
      <c r="H55" s="270" t="s">
        <v>12</v>
      </c>
      <c r="I55" s="125"/>
      <c r="J55" s="124" t="s">
        <v>12</v>
      </c>
      <c r="K55" s="121"/>
      <c r="L55" s="270" t="s">
        <v>12</v>
      </c>
      <c r="N55" s="335"/>
      <c r="O55" s="335"/>
      <c r="P55" s="27"/>
    </row>
    <row r="56" spans="1:17" ht="19.5" customHeight="1">
      <c r="A56" s="101" t="s">
        <v>190</v>
      </c>
      <c r="B56" s="101"/>
      <c r="C56" s="101"/>
      <c r="D56" s="101"/>
      <c r="F56" s="244"/>
      <c r="J56" s="247"/>
      <c r="L56" s="107"/>
    </row>
    <row r="57" spans="1:17" ht="19.5" customHeight="1">
      <c r="A57" s="102" t="s">
        <v>191</v>
      </c>
      <c r="B57" s="101"/>
      <c r="C57" s="101"/>
      <c r="D57" s="104"/>
      <c r="F57" s="251">
        <v>-50432685</v>
      </c>
      <c r="H57" s="126">
        <v>-22003282</v>
      </c>
      <c r="J57" s="260">
        <v>-50300833</v>
      </c>
      <c r="L57" s="127">
        <v>-22000291</v>
      </c>
      <c r="P57" s="337"/>
      <c r="Q57" s="337"/>
    </row>
    <row r="58" spans="1:17" ht="19.5" customHeight="1">
      <c r="A58" s="102" t="s">
        <v>192</v>
      </c>
      <c r="B58" s="101"/>
      <c r="C58" s="101"/>
      <c r="D58" s="104"/>
      <c r="F58" s="251">
        <v>-2165455</v>
      </c>
      <c r="H58" s="107">
        <v>0</v>
      </c>
      <c r="J58" s="260">
        <v>-2165455</v>
      </c>
      <c r="L58" s="107">
        <v>0</v>
      </c>
      <c r="P58" s="337"/>
      <c r="Q58" s="337"/>
    </row>
    <row r="59" spans="1:17" ht="19.5" customHeight="1">
      <c r="A59" s="27" t="s">
        <v>193</v>
      </c>
      <c r="D59" s="128"/>
      <c r="F59" s="247">
        <v>-58596</v>
      </c>
      <c r="H59" s="107">
        <v>-163973</v>
      </c>
      <c r="J59" s="260">
        <v>-58596</v>
      </c>
      <c r="L59" s="127">
        <v>-163973</v>
      </c>
      <c r="P59" s="337"/>
      <c r="Q59" s="337"/>
    </row>
    <row r="60" spans="1:17" ht="19.5" customHeight="1">
      <c r="A60" s="27" t="s">
        <v>194</v>
      </c>
      <c r="D60" s="128"/>
      <c r="F60" s="247">
        <v>0</v>
      </c>
      <c r="H60" s="107">
        <v>-2013278</v>
      </c>
      <c r="J60" s="260">
        <v>0</v>
      </c>
      <c r="L60" s="127">
        <v>-2013278</v>
      </c>
      <c r="P60" s="337"/>
      <c r="Q60" s="337"/>
    </row>
    <row r="61" spans="1:17" ht="19.5" customHeight="1">
      <c r="A61" s="27" t="s">
        <v>195</v>
      </c>
      <c r="D61" s="128"/>
      <c r="F61" s="247">
        <v>-4980000</v>
      </c>
      <c r="H61" s="107">
        <v>12622500</v>
      </c>
      <c r="J61" s="247">
        <v>-372500</v>
      </c>
      <c r="L61" s="107">
        <v>12622500</v>
      </c>
      <c r="P61" s="337"/>
      <c r="Q61" s="337"/>
    </row>
    <row r="62" spans="1:17" ht="19.5" customHeight="1">
      <c r="A62" s="27" t="s">
        <v>196</v>
      </c>
      <c r="D62" s="128">
        <v>9</v>
      </c>
      <c r="F62" s="247">
        <v>-50000000</v>
      </c>
      <c r="H62" s="107">
        <v>0</v>
      </c>
      <c r="J62" s="247">
        <v>-50000000</v>
      </c>
      <c r="L62" s="107">
        <v>0</v>
      </c>
      <c r="N62" s="334"/>
      <c r="O62" s="334"/>
      <c r="P62" s="337"/>
      <c r="Q62" s="337"/>
    </row>
    <row r="63" spans="1:17" ht="19.5" customHeight="1">
      <c r="A63" s="27" t="s">
        <v>197</v>
      </c>
      <c r="D63" s="128">
        <v>17</v>
      </c>
      <c r="F63" s="247">
        <v>0</v>
      </c>
      <c r="H63" s="107">
        <v>0</v>
      </c>
      <c r="J63" s="260">
        <v>-67406500</v>
      </c>
      <c r="L63" s="127">
        <v>-14000000</v>
      </c>
      <c r="N63" s="334"/>
      <c r="O63" s="334"/>
      <c r="P63" s="337"/>
      <c r="Q63" s="337"/>
    </row>
    <row r="64" spans="1:17" ht="19.5" customHeight="1">
      <c r="A64" s="27" t="s">
        <v>198</v>
      </c>
      <c r="D64" s="128"/>
      <c r="F64" s="250">
        <v>177302</v>
      </c>
      <c r="H64" s="112">
        <v>260253</v>
      </c>
      <c r="J64" s="247">
        <v>174540</v>
      </c>
      <c r="L64" s="107">
        <v>260161</v>
      </c>
      <c r="P64" s="337"/>
      <c r="Q64" s="337"/>
    </row>
    <row r="65" spans="1:17" ht="6" customHeight="1">
      <c r="A65" s="102"/>
      <c r="B65" s="102"/>
      <c r="C65" s="102"/>
      <c r="D65" s="104"/>
      <c r="F65" s="252"/>
      <c r="H65" s="129"/>
      <c r="J65" s="252"/>
      <c r="L65" s="129"/>
      <c r="P65" s="337"/>
      <c r="Q65" s="337"/>
    </row>
    <row r="66" spans="1:17" ht="19.5" customHeight="1">
      <c r="A66" s="130" t="s">
        <v>199</v>
      </c>
      <c r="B66" s="130"/>
      <c r="C66" s="130"/>
      <c r="D66" s="128"/>
      <c r="F66" s="250">
        <f>SUM(F57:F65)</f>
        <v>-107459434</v>
      </c>
      <c r="H66" s="112">
        <f>SUM(H57:H65)</f>
        <v>-11297780</v>
      </c>
      <c r="J66" s="250">
        <f>SUM(J57:J65)</f>
        <v>-170129344</v>
      </c>
      <c r="L66" s="112">
        <f>SUM(L57:L65)</f>
        <v>-25294881</v>
      </c>
      <c r="P66" s="337"/>
      <c r="Q66" s="337"/>
    </row>
    <row r="67" spans="1:17" ht="10.15" customHeight="1">
      <c r="A67" s="130"/>
      <c r="B67" s="130"/>
      <c r="C67" s="130"/>
      <c r="D67" s="128"/>
      <c r="F67" s="247"/>
      <c r="H67" s="107"/>
      <c r="J67" s="247"/>
      <c r="L67" s="107"/>
      <c r="P67" s="337"/>
      <c r="Q67" s="337"/>
    </row>
    <row r="68" spans="1:17" s="87" customFormat="1" ht="19.5" customHeight="1">
      <c r="A68" s="117" t="s">
        <v>200</v>
      </c>
      <c r="B68" s="131"/>
      <c r="C68" s="131"/>
      <c r="D68" s="132"/>
      <c r="F68" s="253"/>
      <c r="H68" s="116"/>
      <c r="J68" s="253"/>
      <c r="L68" s="116"/>
      <c r="N68" s="335"/>
      <c r="O68" s="335"/>
      <c r="P68" s="337"/>
      <c r="Q68" s="337"/>
    </row>
    <row r="69" spans="1:17" s="87" customFormat="1" ht="19.5" customHeight="1">
      <c r="A69" s="87" t="s">
        <v>201</v>
      </c>
      <c r="B69" s="115"/>
      <c r="C69" s="115"/>
      <c r="D69" s="132"/>
      <c r="F69" s="254">
        <v>0</v>
      </c>
      <c r="G69" s="133"/>
      <c r="H69" s="133">
        <v>152335000</v>
      </c>
      <c r="I69" s="133"/>
      <c r="J69" s="253">
        <v>0</v>
      </c>
      <c r="K69" s="133"/>
      <c r="L69" s="116">
        <v>152335000</v>
      </c>
      <c r="N69" s="335"/>
      <c r="O69" s="335"/>
      <c r="P69" s="337"/>
      <c r="Q69" s="337"/>
    </row>
    <row r="70" spans="1:17" s="87" customFormat="1" ht="19.5" customHeight="1">
      <c r="A70" s="87" t="s">
        <v>202</v>
      </c>
      <c r="B70" s="115"/>
      <c r="C70" s="115"/>
      <c r="D70" s="132"/>
      <c r="F70" s="254">
        <v>0</v>
      </c>
      <c r="H70" s="133">
        <v>-60000000</v>
      </c>
      <c r="J70" s="253">
        <v>0</v>
      </c>
      <c r="L70" s="116">
        <v>-60000000</v>
      </c>
      <c r="N70" s="334"/>
      <c r="O70" s="334"/>
      <c r="P70" s="337"/>
      <c r="Q70" s="337"/>
    </row>
    <row r="71" spans="1:17" s="87" customFormat="1" ht="19.5" customHeight="1">
      <c r="A71" s="131" t="s">
        <v>203</v>
      </c>
      <c r="B71" s="115"/>
      <c r="C71" s="115"/>
      <c r="D71" s="264"/>
      <c r="F71" s="254">
        <v>0</v>
      </c>
      <c r="H71" s="133">
        <v>17385680</v>
      </c>
      <c r="J71" s="254">
        <v>0</v>
      </c>
      <c r="L71" s="133">
        <v>17385680</v>
      </c>
      <c r="N71" s="334"/>
      <c r="O71" s="334"/>
      <c r="P71" s="337"/>
      <c r="Q71" s="337"/>
    </row>
    <row r="72" spans="1:17" s="87" customFormat="1" ht="19.5" customHeight="1">
      <c r="A72" s="87" t="s">
        <v>204</v>
      </c>
      <c r="B72" s="115"/>
      <c r="C72" s="115"/>
      <c r="D72" s="264">
        <v>12.1</v>
      </c>
      <c r="F72" s="254">
        <v>-3995811</v>
      </c>
      <c r="H72" s="133">
        <v>-5248024</v>
      </c>
      <c r="J72" s="253">
        <v>-3536261</v>
      </c>
      <c r="L72" s="116">
        <v>-5248024</v>
      </c>
      <c r="N72" s="334"/>
      <c r="O72" s="334"/>
      <c r="P72" s="337"/>
      <c r="Q72" s="337"/>
    </row>
    <row r="73" spans="1:17" s="87" customFormat="1" ht="19.5" customHeight="1">
      <c r="A73" s="87" t="s">
        <v>205</v>
      </c>
      <c r="B73" s="115"/>
      <c r="C73" s="115"/>
      <c r="D73" s="264"/>
      <c r="F73" s="254">
        <v>0</v>
      </c>
      <c r="H73" s="133">
        <v>500000000</v>
      </c>
      <c r="J73" s="253">
        <v>0</v>
      </c>
      <c r="L73" s="116">
        <v>500000000</v>
      </c>
      <c r="N73" s="334"/>
      <c r="O73" s="334"/>
      <c r="P73" s="337"/>
      <c r="Q73" s="337"/>
    </row>
    <row r="74" spans="1:17" s="87" customFormat="1" ht="19.5" customHeight="1">
      <c r="A74" s="87" t="s">
        <v>206</v>
      </c>
      <c r="B74" s="115"/>
      <c r="C74" s="115"/>
      <c r="D74" s="264"/>
      <c r="F74" s="254">
        <v>0</v>
      </c>
      <c r="H74" s="133">
        <v>-8060000</v>
      </c>
      <c r="J74" s="254">
        <v>0</v>
      </c>
      <c r="L74" s="133">
        <v>-8060000</v>
      </c>
      <c r="N74" s="334"/>
      <c r="O74" s="334"/>
      <c r="P74" s="337"/>
      <c r="Q74" s="337"/>
    </row>
    <row r="75" spans="1:17" s="87" customFormat="1" ht="19.5" customHeight="1">
      <c r="A75" s="87" t="s">
        <v>207</v>
      </c>
      <c r="B75" s="115"/>
      <c r="C75" s="115"/>
      <c r="D75" s="132">
        <v>13</v>
      </c>
      <c r="F75" s="254">
        <v>-4916937</v>
      </c>
      <c r="H75" s="133">
        <v>-6286322</v>
      </c>
      <c r="J75" s="253">
        <v>-4916937</v>
      </c>
      <c r="L75" s="116">
        <v>-6250587</v>
      </c>
      <c r="N75" s="334"/>
      <c r="O75" s="334"/>
      <c r="P75" s="337"/>
      <c r="Q75" s="337"/>
    </row>
    <row r="76" spans="1:17" s="87" customFormat="1" ht="6" customHeight="1">
      <c r="A76" s="115"/>
      <c r="B76" s="115"/>
      <c r="C76" s="115"/>
      <c r="D76" s="132"/>
      <c r="F76" s="255"/>
      <c r="H76" s="134"/>
      <c r="J76" s="255"/>
      <c r="L76" s="134"/>
      <c r="N76" s="334"/>
      <c r="O76" s="334"/>
      <c r="P76" s="337"/>
      <c r="Q76" s="337"/>
    </row>
    <row r="77" spans="1:17" s="87" customFormat="1" ht="19.5" customHeight="1">
      <c r="A77" s="115" t="s">
        <v>208</v>
      </c>
      <c r="B77" s="115"/>
      <c r="C77" s="115"/>
      <c r="D77" s="132"/>
      <c r="F77" s="256">
        <f>SUM(F69:F76)</f>
        <v>-8912748</v>
      </c>
      <c r="H77" s="114">
        <f>SUM(H69:H76)</f>
        <v>590126334</v>
      </c>
      <c r="J77" s="256">
        <f>SUM(J69:J76)</f>
        <v>-8453198</v>
      </c>
      <c r="L77" s="114">
        <f>SUM(L69:L76)</f>
        <v>590162069</v>
      </c>
      <c r="N77" s="334"/>
      <c r="O77" s="334"/>
      <c r="P77" s="337"/>
      <c r="Q77" s="337"/>
    </row>
    <row r="78" spans="1:17" s="87" customFormat="1" ht="10.15" customHeight="1">
      <c r="A78" s="90"/>
      <c r="B78" s="108"/>
      <c r="C78" s="108"/>
      <c r="D78" s="108"/>
      <c r="F78" s="253"/>
      <c r="H78" s="116"/>
      <c r="J78" s="253"/>
      <c r="L78" s="116"/>
      <c r="N78" s="334"/>
      <c r="O78" s="334"/>
      <c r="P78" s="337"/>
      <c r="Q78" s="337"/>
    </row>
    <row r="79" spans="1:17" s="87" customFormat="1" ht="19.5" customHeight="1">
      <c r="A79" s="90" t="s">
        <v>209</v>
      </c>
      <c r="B79" s="108"/>
      <c r="C79" s="108"/>
      <c r="D79" s="135"/>
      <c r="F79" s="253">
        <f>F39+F66+F77</f>
        <v>-300454959</v>
      </c>
      <c r="H79" s="116">
        <f>H39+H66+H77</f>
        <v>553882935</v>
      </c>
      <c r="J79" s="253">
        <f>J39+J66+J77</f>
        <v>-309367968</v>
      </c>
      <c r="L79" s="116">
        <f>L39+L66+L77</f>
        <v>556734598</v>
      </c>
      <c r="N79" s="334"/>
      <c r="O79" s="334"/>
      <c r="P79" s="337"/>
      <c r="Q79" s="337"/>
    </row>
    <row r="80" spans="1:17" s="87" customFormat="1" ht="19.5" customHeight="1">
      <c r="A80" s="108" t="s">
        <v>210</v>
      </c>
      <c r="B80" s="108"/>
      <c r="C80" s="108"/>
      <c r="D80" s="135"/>
      <c r="F80" s="253">
        <v>550568129</v>
      </c>
      <c r="H80" s="116">
        <v>123186180</v>
      </c>
      <c r="J80" s="253">
        <v>544186255</v>
      </c>
      <c r="L80" s="116">
        <v>114003914</v>
      </c>
      <c r="N80" s="334"/>
      <c r="O80" s="334"/>
      <c r="P80" s="337"/>
      <c r="Q80" s="337"/>
    </row>
    <row r="81" spans="1:17" s="87" customFormat="1" ht="6" customHeight="1">
      <c r="A81" s="115"/>
      <c r="B81" s="115"/>
      <c r="C81" s="115"/>
      <c r="D81" s="132"/>
      <c r="F81" s="255"/>
      <c r="H81" s="134"/>
      <c r="J81" s="255"/>
      <c r="L81" s="134"/>
      <c r="N81" s="334"/>
      <c r="O81" s="334"/>
      <c r="P81" s="337"/>
      <c r="Q81" s="337"/>
    </row>
    <row r="82" spans="1:17" s="87" customFormat="1" ht="19.5" customHeight="1" thickBot="1">
      <c r="A82" s="90" t="s">
        <v>211</v>
      </c>
      <c r="B82" s="108"/>
      <c r="C82" s="108"/>
      <c r="D82" s="135"/>
      <c r="F82" s="257">
        <f>SUM(F79:F81)</f>
        <v>250113170</v>
      </c>
      <c r="H82" s="136">
        <f>SUM(H79:H81)</f>
        <v>677069115</v>
      </c>
      <c r="J82" s="257">
        <f>SUM(J79:J81)</f>
        <v>234818287</v>
      </c>
      <c r="L82" s="136">
        <f>SUM(L79:L81)</f>
        <v>670738512</v>
      </c>
      <c r="N82" s="334"/>
      <c r="O82" s="334"/>
      <c r="P82" s="337"/>
      <c r="Q82" s="337"/>
    </row>
    <row r="83" spans="1:17" s="87" customFormat="1" ht="10.15" customHeight="1" thickTop="1">
      <c r="A83" s="137"/>
      <c r="D83" s="138"/>
      <c r="F83" s="258"/>
      <c r="G83" s="140"/>
      <c r="H83" s="139"/>
      <c r="I83" s="140"/>
      <c r="J83" s="258"/>
      <c r="K83" s="140"/>
      <c r="L83" s="139"/>
      <c r="N83" s="335"/>
      <c r="O83" s="335"/>
      <c r="P83" s="337"/>
      <c r="Q83" s="337"/>
    </row>
    <row r="84" spans="1:17" s="87" customFormat="1" ht="19.5" customHeight="1">
      <c r="A84" s="142" t="s">
        <v>15</v>
      </c>
      <c r="D84" s="138"/>
      <c r="F84" s="258"/>
      <c r="G84" s="140"/>
      <c r="H84" s="139"/>
      <c r="I84" s="140"/>
      <c r="J84" s="258"/>
      <c r="K84" s="140"/>
      <c r="L84" s="139"/>
      <c r="N84" s="335"/>
      <c r="O84" s="335"/>
      <c r="P84" s="337"/>
      <c r="Q84" s="337"/>
    </row>
    <row r="85" spans="1:17" s="87" customFormat="1" ht="19.5" customHeight="1">
      <c r="A85" s="137" t="s">
        <v>15</v>
      </c>
      <c r="D85" s="138"/>
      <c r="F85" s="253">
        <v>251012812</v>
      </c>
      <c r="H85" s="116">
        <v>679018357</v>
      </c>
      <c r="J85" s="253">
        <v>235717929</v>
      </c>
      <c r="L85" s="116">
        <v>670738512</v>
      </c>
      <c r="N85" s="335"/>
      <c r="O85" s="335"/>
      <c r="P85" s="337"/>
      <c r="Q85" s="337"/>
    </row>
    <row r="86" spans="1:17" s="87" customFormat="1" ht="19.5" customHeight="1">
      <c r="A86" s="137" t="s">
        <v>212</v>
      </c>
      <c r="D86" s="138">
        <v>12</v>
      </c>
      <c r="F86" s="256">
        <v>-899642</v>
      </c>
      <c r="H86" s="114">
        <v>-1949242</v>
      </c>
      <c r="J86" s="256">
        <v>-899642</v>
      </c>
      <c r="L86" s="114">
        <v>0</v>
      </c>
      <c r="N86" s="335"/>
      <c r="O86" s="335"/>
      <c r="P86" s="337"/>
      <c r="Q86" s="337"/>
    </row>
    <row r="87" spans="1:17" s="87" customFormat="1" ht="6" customHeight="1">
      <c r="A87" s="137"/>
      <c r="D87" s="138"/>
      <c r="F87" s="253"/>
      <c r="G87" s="147"/>
      <c r="H87" s="116"/>
      <c r="I87" s="147"/>
      <c r="J87" s="253"/>
      <c r="K87" s="147"/>
      <c r="L87" s="116"/>
      <c r="N87" s="335"/>
      <c r="O87" s="335"/>
      <c r="P87" s="337"/>
      <c r="Q87" s="337"/>
    </row>
    <row r="88" spans="1:17" s="87" customFormat="1" ht="19.5" customHeight="1" thickBot="1">
      <c r="A88" s="137"/>
      <c r="D88" s="138"/>
      <c r="F88" s="257">
        <f>SUM(F85:F87)</f>
        <v>250113170</v>
      </c>
      <c r="H88" s="136">
        <f>SUM(H85:H87)</f>
        <v>677069115</v>
      </c>
      <c r="J88" s="257">
        <f>SUM(J85:J87)</f>
        <v>234818287</v>
      </c>
      <c r="L88" s="136">
        <f>SUM(L85:L87)</f>
        <v>670738512</v>
      </c>
      <c r="N88" s="335"/>
      <c r="O88" s="335"/>
      <c r="P88" s="337"/>
      <c r="Q88" s="337"/>
    </row>
    <row r="89" spans="1:17" s="87" customFormat="1" ht="10.15" customHeight="1" thickTop="1">
      <c r="A89" s="137"/>
      <c r="D89" s="138"/>
      <c r="F89" s="258"/>
      <c r="G89" s="140"/>
      <c r="H89" s="139"/>
      <c r="I89" s="140"/>
      <c r="J89" s="258"/>
      <c r="K89" s="140"/>
      <c r="L89" s="139"/>
      <c r="N89" s="335"/>
      <c r="O89" s="335"/>
      <c r="P89" s="337"/>
      <c r="Q89" s="337"/>
    </row>
    <row r="90" spans="1:17" s="87" customFormat="1" ht="19.5" customHeight="1">
      <c r="A90" s="96" t="s">
        <v>213</v>
      </c>
      <c r="B90" s="115"/>
      <c r="C90" s="115"/>
      <c r="D90" s="132"/>
      <c r="F90" s="259"/>
      <c r="H90" s="320"/>
      <c r="J90" s="259"/>
      <c r="L90" s="320"/>
      <c r="N90" s="335"/>
      <c r="O90" s="335"/>
      <c r="P90" s="337"/>
      <c r="Q90" s="337"/>
    </row>
    <row r="91" spans="1:17" s="87" customFormat="1" ht="6" customHeight="1">
      <c r="A91" s="96"/>
      <c r="B91" s="115"/>
      <c r="C91" s="115"/>
      <c r="D91" s="132"/>
      <c r="F91" s="253"/>
      <c r="H91" s="116"/>
      <c r="J91" s="253"/>
      <c r="L91" s="116"/>
      <c r="N91" s="335"/>
      <c r="O91" s="335"/>
      <c r="P91" s="337"/>
      <c r="Q91" s="337"/>
    </row>
    <row r="92" spans="1:17" s="87" customFormat="1" ht="19.5" customHeight="1">
      <c r="A92" s="137" t="s">
        <v>214</v>
      </c>
      <c r="D92" s="138"/>
      <c r="F92" s="253">
        <v>3576161</v>
      </c>
      <c r="G92" s="140"/>
      <c r="H92" s="116">
        <v>9832573</v>
      </c>
      <c r="I92" s="140"/>
      <c r="J92" s="253">
        <v>3576161</v>
      </c>
      <c r="K92" s="140"/>
      <c r="L92" s="116">
        <v>9832573</v>
      </c>
      <c r="N92" s="335"/>
      <c r="O92" s="335"/>
      <c r="P92" s="337"/>
      <c r="Q92" s="337"/>
    </row>
    <row r="93" spans="1:17" s="87" customFormat="1" ht="19.5" customHeight="1">
      <c r="A93" s="137" t="s">
        <v>215</v>
      </c>
      <c r="D93" s="138"/>
      <c r="F93" s="253">
        <v>2463471</v>
      </c>
      <c r="G93" s="140"/>
      <c r="H93" s="116">
        <v>2087507</v>
      </c>
      <c r="I93" s="140"/>
      <c r="J93" s="253">
        <v>2463471</v>
      </c>
      <c r="K93" s="140"/>
      <c r="L93" s="116">
        <v>2087507</v>
      </c>
      <c r="N93" s="335"/>
      <c r="O93" s="335"/>
      <c r="P93" s="337"/>
      <c r="Q93" s="337"/>
    </row>
    <row r="94" spans="1:17" s="87" customFormat="1" ht="19.5" customHeight="1">
      <c r="A94" s="137" t="s">
        <v>216</v>
      </c>
      <c r="D94" s="138"/>
      <c r="F94" s="261">
        <v>0</v>
      </c>
      <c r="G94" s="140"/>
      <c r="H94" s="116">
        <v>91859.5</v>
      </c>
      <c r="I94" s="140"/>
      <c r="J94" s="261">
        <v>0</v>
      </c>
      <c r="K94" s="140"/>
      <c r="L94" s="141">
        <v>91859.5</v>
      </c>
      <c r="N94" s="335"/>
      <c r="O94" s="335"/>
      <c r="P94" s="337"/>
      <c r="Q94" s="337"/>
    </row>
    <row r="95" spans="1:17" s="87" customFormat="1" ht="17.25" customHeight="1">
      <c r="A95" s="137" t="s">
        <v>217</v>
      </c>
      <c r="D95" s="138"/>
      <c r="F95" s="261">
        <v>45000040</v>
      </c>
      <c r="G95" s="140"/>
      <c r="H95" s="116">
        <v>0</v>
      </c>
      <c r="I95" s="140"/>
      <c r="J95" s="261">
        <v>45000040</v>
      </c>
      <c r="K95" s="140"/>
      <c r="L95" s="141">
        <v>0</v>
      </c>
      <c r="N95" s="335"/>
      <c r="O95" s="335"/>
      <c r="P95" s="337"/>
      <c r="Q95" s="337"/>
    </row>
    <row r="96" spans="1:17" s="87" customFormat="1" ht="5.25" customHeight="1">
      <c r="A96" s="137"/>
      <c r="D96" s="138"/>
      <c r="F96" s="116"/>
      <c r="G96" s="140"/>
      <c r="H96" s="116"/>
      <c r="I96" s="140"/>
      <c r="J96" s="141"/>
      <c r="K96" s="140"/>
      <c r="L96" s="141"/>
      <c r="N96" s="335"/>
      <c r="O96" s="335"/>
      <c r="P96" s="337"/>
      <c r="Q96" s="337"/>
    </row>
    <row r="97" spans="1:17" s="87" customFormat="1" ht="17.25" customHeight="1">
      <c r="A97" s="137"/>
      <c r="D97" s="138"/>
      <c r="F97" s="116"/>
      <c r="G97" s="140"/>
      <c r="H97" s="116"/>
      <c r="I97" s="140"/>
      <c r="J97" s="141"/>
      <c r="K97" s="140"/>
      <c r="L97" s="141"/>
      <c r="N97" s="335"/>
      <c r="O97" s="335"/>
    </row>
    <row r="98" spans="1:17" s="87" customFormat="1" ht="19.5" customHeight="1">
      <c r="A98" s="262" t="s">
        <v>38</v>
      </c>
      <c r="D98" s="138"/>
      <c r="F98" s="116"/>
      <c r="G98" s="140"/>
      <c r="H98" s="116"/>
      <c r="I98" s="140"/>
      <c r="J98" s="141"/>
      <c r="K98" s="140"/>
      <c r="L98" s="141"/>
      <c r="N98" s="335"/>
      <c r="O98" s="335"/>
    </row>
    <row r="99" spans="1:17" s="87" customFormat="1" ht="13.5" customHeight="1">
      <c r="A99" s="137"/>
      <c r="D99" s="138"/>
      <c r="F99" s="116"/>
      <c r="G99" s="140"/>
      <c r="H99" s="116"/>
      <c r="I99" s="140"/>
      <c r="J99" s="141"/>
      <c r="K99" s="140"/>
      <c r="L99" s="141"/>
      <c r="N99" s="335"/>
      <c r="O99" s="335"/>
    </row>
    <row r="100" spans="1:17" s="87" customFormat="1" ht="21.95" customHeight="1">
      <c r="A100" s="143" t="str">
        <f>'T7'!A33</f>
        <v>หมายเหตุประกอบข้อมูลทางการเงินเป็นส่วนหนึ่งของข้อมูลทางการเงินระหว่างกาลนี้</v>
      </c>
      <c r="B100" s="94"/>
      <c r="C100" s="94"/>
      <c r="D100" s="94"/>
      <c r="E100" s="94"/>
      <c r="F100" s="94"/>
      <c r="G100" s="94"/>
      <c r="H100" s="321"/>
      <c r="I100" s="94"/>
      <c r="J100" s="144"/>
      <c r="K100" s="94"/>
      <c r="L100" s="144"/>
      <c r="N100" s="335"/>
      <c r="O100" s="335"/>
      <c r="Q100" s="27"/>
    </row>
    <row r="101" spans="1:17" ht="20.100000000000001" customHeight="1">
      <c r="P101" s="87"/>
    </row>
    <row r="102" spans="1:17" ht="20.100000000000001" customHeight="1">
      <c r="P102" s="87"/>
    </row>
    <row r="103" spans="1:17" ht="20.100000000000001" customHeight="1">
      <c r="P103" s="87"/>
    </row>
    <row r="104" spans="1:17" ht="20.100000000000001" customHeight="1">
      <c r="P104" s="87"/>
    </row>
    <row r="105" spans="1:17" ht="20.100000000000001" customHeight="1">
      <c r="P105" s="87"/>
    </row>
    <row r="106" spans="1:17" ht="20.100000000000001" customHeight="1">
      <c r="P106" s="87"/>
    </row>
    <row r="107" spans="1:17" ht="20.100000000000001" customHeight="1">
      <c r="P107" s="87"/>
    </row>
    <row r="108" spans="1:17" ht="20.100000000000001" customHeight="1">
      <c r="P108" s="87"/>
    </row>
    <row r="109" spans="1:17" ht="20.100000000000001" customHeight="1">
      <c r="P109" s="87"/>
    </row>
    <row r="110" spans="1:17" ht="20.100000000000001" customHeight="1">
      <c r="P110" s="87"/>
    </row>
    <row r="111" spans="1:17" ht="20.100000000000001" customHeight="1">
      <c r="P111" s="87"/>
    </row>
    <row r="112" spans="1:17" ht="20.100000000000001" customHeight="1">
      <c r="P112" s="87"/>
    </row>
    <row r="113" spans="16:16" ht="20.100000000000001" customHeight="1">
      <c r="P113" s="87"/>
    </row>
    <row r="114" spans="16:16" ht="20.100000000000001" customHeight="1">
      <c r="P114" s="87"/>
    </row>
    <row r="115" spans="16:16" ht="20.100000000000001" customHeight="1">
      <c r="P115" s="87"/>
    </row>
    <row r="116" spans="16:16" ht="20.100000000000001" customHeight="1">
      <c r="P116" s="87"/>
    </row>
    <row r="117" spans="16:16" ht="20.100000000000001" customHeight="1">
      <c r="P117" s="87"/>
    </row>
  </sheetData>
  <mergeCells count="4">
    <mergeCell ref="F5:H5"/>
    <mergeCell ref="J5:L5"/>
    <mergeCell ref="F52:H52"/>
    <mergeCell ref="J52:L52"/>
  </mergeCells>
  <pageMargins left="0.8" right="0.5" top="0.5" bottom="0.6" header="0.49" footer="0.4"/>
  <pageSetup paperSize="9" scale="90" firstPageNumber="8" orientation="portrait" useFirstPageNumber="1" horizontalDpi="1200" verticalDpi="1200" r:id="rId1"/>
  <headerFooter>
    <oddFooter>&amp;R&amp;"Browallia New,Regular"&amp;13&amp;P</oddFooter>
  </headerFooter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PricewaterhouseCoopers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Chonticha Ketngam</dc:creator>
  <cp:keywords/>
  <dc:description/>
  <cp:lastModifiedBy>Chonticha Ketngam</cp:lastModifiedBy>
  <cp:revision/>
  <dcterms:created xsi:type="dcterms:W3CDTF">2021-05-10T08:11:29Z</dcterms:created>
  <dcterms:modified xsi:type="dcterms:W3CDTF">2025-06-20T10:19:29Z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" linkTarget="PROP_TYPE">
    <vt:r8>0</vt:r8>
  </property>
</Properties>
</file>