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6"/>
  <workbookPr defaultThemeVersion="166925"/>
  <mc:AlternateContent xmlns:mc="http://schemas.openxmlformats.org/markup-compatibility/2006">
    <mc:Choice Requires="x15">
      <x15ac:absPath xmlns:x15ac="http://schemas.microsoft.com/office/spreadsheetml/2010/11/ac" url="M:\ABAS-Listed\PROEN Crop Public Company Limited\PROEN Corp Public_Q2'Jun24\"/>
    </mc:Choice>
  </mc:AlternateContent>
  <xr:revisionPtr revIDLastSave="0" documentId="8_{AFD6B169-2391-438C-8B1A-4A640F718653}" xr6:coauthVersionLast="47" xr6:coauthVersionMax="47" xr10:uidLastSave="{00000000-0000-0000-0000-000000000000}"/>
  <bookViews>
    <workbookView xWindow="-120" yWindow="-120" windowWidth="21840" windowHeight="13020" tabRatio="771" xr2:uid="{080F3B0B-9E66-456E-B643-8EEAB972936F}"/>
  </bookViews>
  <sheets>
    <sheet name="TH 2-4" sheetId="9" r:id="rId1"/>
    <sheet name="T 5 (3M)" sheetId="6" r:id="rId2"/>
    <sheet name="T6 (6M)" sheetId="7" r:id="rId3"/>
    <sheet name="T 7 conso" sheetId="3" r:id="rId4"/>
    <sheet name="T8" sheetId="4" r:id="rId5"/>
    <sheet name="T9-11"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123Graph_D" localSheetId="1" hidden="1">[1]A!#REF!</definedName>
    <definedName name="__123Graph_D" localSheetId="2" hidden="1">[1]A!#REF!</definedName>
    <definedName name="__123Graph_D" localSheetId="0" hidden="1">[2]A!#REF!</definedName>
    <definedName name="__123Graph_D" hidden="1">[2]A!#REF!</definedName>
    <definedName name="__f2" localSheetId="0" hidden="1">{#N/A,#N/A,FALSE,"COVER1.XLS ";#N/A,#N/A,FALSE,"RACT1.XLS";#N/A,#N/A,FALSE,"RACT2.XLS";#N/A,#N/A,FALSE,"ECCMP";#N/A,#N/A,FALSE,"WELDER.XLS"}</definedName>
    <definedName name="__f2" hidden="1">{#N/A,#N/A,FALSE,"COVER1.XLS ";#N/A,#N/A,FALSE,"RACT1.XLS";#N/A,#N/A,FALSE,"RACT2.XLS";#N/A,#N/A,FALSE,"ECCMP";#N/A,#N/A,FALSE,"WELDER.XLS"}</definedName>
    <definedName name="__IntlFixup" hidden="1">TRUE</definedName>
    <definedName name="__kvs1" localSheetId="0" hidden="1">{#N/A,#N/A,FALSE,"COVER1.XLS ";#N/A,#N/A,FALSE,"RACT1.XLS";#N/A,#N/A,FALSE,"RACT2.XLS";#N/A,#N/A,FALSE,"ECCMP";#N/A,#N/A,FALSE,"WELDER.XLS"}</definedName>
    <definedName name="__kvs1" hidden="1">{#N/A,#N/A,FALSE,"COVER1.XLS ";#N/A,#N/A,FALSE,"RACT1.XLS";#N/A,#N/A,FALSE,"RACT2.XLS";#N/A,#N/A,FALSE,"ECCMP";#N/A,#N/A,FALSE,"WELDER.XLS"}</definedName>
    <definedName name="__kvs2" localSheetId="0" hidden="1">{#N/A,#N/A,FALSE,"COVER1.XLS ";#N/A,#N/A,FALSE,"RACT1.XLS";#N/A,#N/A,FALSE,"RACT2.XLS";#N/A,#N/A,FALSE,"ECCMP";#N/A,#N/A,FALSE,"WELDER.XLS"}</definedName>
    <definedName name="__kvs2" hidden="1">{#N/A,#N/A,FALSE,"COVER1.XLS ";#N/A,#N/A,FALSE,"RACT1.XLS";#N/A,#N/A,FALSE,"RACT2.XLS";#N/A,#N/A,FALSE,"ECCMP";#N/A,#N/A,FALSE,"WELDER.XLS"}</definedName>
    <definedName name="__KVS3" localSheetId="0" hidden="1">{#N/A,#N/A,FALSE,"COVER1.XLS ";#N/A,#N/A,FALSE,"RACT1.XLS";#N/A,#N/A,FALSE,"RACT2.XLS";#N/A,#N/A,FALSE,"ECCMP";#N/A,#N/A,FALSE,"WELDER.XLS"}</definedName>
    <definedName name="__KVS3" hidden="1">{#N/A,#N/A,FALSE,"COVER1.XLS ";#N/A,#N/A,FALSE,"RACT1.XLS";#N/A,#N/A,FALSE,"RACT2.XLS";#N/A,#N/A,FALSE,"ECCMP";#N/A,#N/A,FALSE,"WELDER.XLS"}</definedName>
    <definedName name="__kvs5" localSheetId="0" hidden="1">{#N/A,#N/A,FALSE,"COVER.XLS";#N/A,#N/A,FALSE,"RACT1.XLS";#N/A,#N/A,FALSE,"RACT2.XLS";#N/A,#N/A,FALSE,"ECCMP";#N/A,#N/A,FALSE,"WELDER.XLS"}</definedName>
    <definedName name="__kvs5" hidden="1">{#N/A,#N/A,FALSE,"COVER.XLS";#N/A,#N/A,FALSE,"RACT1.XLS";#N/A,#N/A,FALSE,"RACT2.XLS";#N/A,#N/A,FALSE,"ECCMP";#N/A,#N/A,FALSE,"WELDER.XLS"}</definedName>
    <definedName name="__kvs8" localSheetId="0" hidden="1">{#N/A,#N/A,FALSE,"COVER1.XLS ";#N/A,#N/A,FALSE,"RACT1.XLS";#N/A,#N/A,FALSE,"RACT2.XLS";#N/A,#N/A,FALSE,"ECCMP";#N/A,#N/A,FALSE,"WELDER.XLS"}</definedName>
    <definedName name="__kvs8" hidden="1">{#N/A,#N/A,FALSE,"COVER1.XLS ";#N/A,#N/A,FALSE,"RACT1.XLS";#N/A,#N/A,FALSE,"RACT2.XLS";#N/A,#N/A,FALSE,"ECCMP";#N/A,#N/A,FALSE,"WELDER.XLS"}</definedName>
    <definedName name="__lk1"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MB2" localSheetId="0" hidden="1">{#N/A,#N/A,FALSE,"COVER.XLS";#N/A,#N/A,FALSE,"RACT1.XLS";#N/A,#N/A,FALSE,"RACT2.XLS";#N/A,#N/A,FALSE,"ECCMP";#N/A,#N/A,FALSE,"WELDER.XLS"}</definedName>
    <definedName name="__MB2" hidden="1">{#N/A,#N/A,FALSE,"COVER.XLS";#N/A,#N/A,FALSE,"RACT1.XLS";#N/A,#N/A,FALSE,"RACT2.XLS";#N/A,#N/A,FALSE,"ECCMP";#N/A,#N/A,FALSE,"WELDER.XLS"}</definedName>
    <definedName name="__tr1"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2"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1_0_0Cwvu.GREY_A" hidden="1">[3]TargIS!#REF!</definedName>
    <definedName name="_11_0_0Cwvu.GREY_A" hidden="1">[4]TargIS!#REF!</definedName>
    <definedName name="_12_0_0Cwvu.GREY_A" hidden="1">[5]TargIS!#REF!</definedName>
    <definedName name="_16_0_0Cwvu.GREY_A" hidden="1">[4]TargIS!#REF!</definedName>
    <definedName name="_1Table2_" hidden="1">[6]BEV!#REF!</definedName>
    <definedName name="_2_0_Table2_" hidden="1">[6]BEV!#REF!</definedName>
    <definedName name="_3S" hidden="1">[7]FINANCIALS!#REF!</definedName>
    <definedName name="_4Table2_" hidden="1">[6]BEV!#REF!</definedName>
    <definedName name="_5Table2_" hidden="1">[6]BEV!#REF!</definedName>
    <definedName name="_6_0_S" hidden="1">[7]FINANCIALS!#REF!</definedName>
    <definedName name="_7_0_Table2_" hidden="1">[6]BEV!#REF!</definedName>
    <definedName name="_8_0_Table2_" hidden="1">[6]BEV!#REF!</definedName>
    <definedName name="_Dist_Values" hidden="1">#REF!</definedName>
    <definedName name="_f2" localSheetId="0" hidden="1">{#N/A,#N/A,FALSE,"COVER1.XLS ";#N/A,#N/A,FALSE,"RACT1.XLS";#N/A,#N/A,FALSE,"RACT2.XLS";#N/A,#N/A,FALSE,"ECCMP";#N/A,#N/A,FALSE,"WELDER.XLS"}</definedName>
    <definedName name="_f2" hidden="1">{#N/A,#N/A,FALSE,"COVER1.XLS ";#N/A,#N/A,FALSE,"RACT1.XLS";#N/A,#N/A,FALSE,"RACT2.XLS";#N/A,#N/A,FALSE,"ECCMP";#N/A,#N/A,FALSE,"WELDER.XLS"}</definedName>
    <definedName name="_Fill" hidden="1">#REF!</definedName>
    <definedName name="_xlnm._FilterDatabase" hidden="1">#REF!</definedName>
    <definedName name="_Key1" hidden="1">#REF!</definedName>
    <definedName name="_Key2" hidden="1">#REF!</definedName>
    <definedName name="_key3" hidden="1">#REF!</definedName>
    <definedName name="_KO2" hidden="1">#REF!</definedName>
    <definedName name="_kvs1" localSheetId="0" hidden="1">{#N/A,#N/A,FALSE,"COVER1.XLS ";#N/A,#N/A,FALSE,"RACT1.XLS";#N/A,#N/A,FALSE,"RACT2.XLS";#N/A,#N/A,FALSE,"ECCMP";#N/A,#N/A,FALSE,"WELDER.XLS"}</definedName>
    <definedName name="_kvs1" hidden="1">{#N/A,#N/A,FALSE,"COVER1.XLS ";#N/A,#N/A,FALSE,"RACT1.XLS";#N/A,#N/A,FALSE,"RACT2.XLS";#N/A,#N/A,FALSE,"ECCMP";#N/A,#N/A,FALSE,"WELDER.XLS"}</definedName>
    <definedName name="_kvs2" localSheetId="0" hidden="1">{#N/A,#N/A,FALSE,"COVER1.XLS ";#N/A,#N/A,FALSE,"RACT1.XLS";#N/A,#N/A,FALSE,"RACT2.XLS";#N/A,#N/A,FALSE,"ECCMP";#N/A,#N/A,FALSE,"WELDER.XLS"}</definedName>
    <definedName name="_kvs2" hidden="1">{#N/A,#N/A,FALSE,"COVER1.XLS ";#N/A,#N/A,FALSE,"RACT1.XLS";#N/A,#N/A,FALSE,"RACT2.XLS";#N/A,#N/A,FALSE,"ECCMP";#N/A,#N/A,FALSE,"WELDER.XLS"}</definedName>
    <definedName name="_KVS3" localSheetId="0" hidden="1">{#N/A,#N/A,FALSE,"COVER1.XLS ";#N/A,#N/A,FALSE,"RACT1.XLS";#N/A,#N/A,FALSE,"RACT2.XLS";#N/A,#N/A,FALSE,"ECCMP";#N/A,#N/A,FALSE,"WELDER.XLS"}</definedName>
    <definedName name="_KVS3" hidden="1">{#N/A,#N/A,FALSE,"COVER1.XLS ";#N/A,#N/A,FALSE,"RACT1.XLS";#N/A,#N/A,FALSE,"RACT2.XLS";#N/A,#N/A,FALSE,"ECCMP";#N/A,#N/A,FALSE,"WELDER.XLS"}</definedName>
    <definedName name="_kvs5" localSheetId="0" hidden="1">{#N/A,#N/A,FALSE,"COVER.XLS";#N/A,#N/A,FALSE,"RACT1.XLS";#N/A,#N/A,FALSE,"RACT2.XLS";#N/A,#N/A,FALSE,"ECCMP";#N/A,#N/A,FALSE,"WELDER.XLS"}</definedName>
    <definedName name="_kvs5" hidden="1">{#N/A,#N/A,FALSE,"COVER.XLS";#N/A,#N/A,FALSE,"RACT1.XLS";#N/A,#N/A,FALSE,"RACT2.XLS";#N/A,#N/A,FALSE,"ECCMP";#N/A,#N/A,FALSE,"WELDER.XLS"}</definedName>
    <definedName name="_kvs8" localSheetId="0" hidden="1">{#N/A,#N/A,FALSE,"COVER1.XLS ";#N/A,#N/A,FALSE,"RACT1.XLS";#N/A,#N/A,FALSE,"RACT2.XLS";#N/A,#N/A,FALSE,"ECCMP";#N/A,#N/A,FALSE,"WELDER.XLS"}</definedName>
    <definedName name="_kvs8" hidden="1">{#N/A,#N/A,FALSE,"COVER1.XLS ";#N/A,#N/A,FALSE,"RACT1.XLS";#N/A,#N/A,FALSE,"RACT2.XLS";#N/A,#N/A,FALSE,"ECCMP";#N/A,#N/A,FALSE,"WELDER.XLS"}</definedName>
    <definedName name="_lk1"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MB2" localSheetId="0" hidden="1">{#N/A,#N/A,FALSE,"COVER.XLS";#N/A,#N/A,FALSE,"RACT1.XLS";#N/A,#N/A,FALSE,"RACT2.XLS";#N/A,#N/A,FALSE,"ECCMP";#N/A,#N/A,FALSE,"WELDER.XLS"}</definedName>
    <definedName name="_MB2" hidden="1">{#N/A,#N/A,FALSE,"COVER.XLS";#N/A,#N/A,FALSE,"RACT1.XLS";#N/A,#N/A,FALSE,"RACT2.XLS";#N/A,#N/A,FALSE,"ECCMP";#N/A,#N/A,FALSE,"WELDER.XLS"}</definedName>
    <definedName name="_Order1" hidden="1">255</definedName>
    <definedName name="_Order2" hidden="1">0</definedName>
    <definedName name="_Parse_In" hidden="1">#REF!</definedName>
    <definedName name="_Parse_Out" hidden="1">[8]total!#REF!</definedName>
    <definedName name="_Sort" hidden="1">#REF!</definedName>
    <definedName name="_Table1_In1" hidden="1">[9]TargDCF!#REF!</definedName>
    <definedName name="_Table1_Out" hidden="1">[9]TargDCF!#REF!</definedName>
    <definedName name="_Table2_In1" hidden="1">[9]TargDCF!#REF!</definedName>
    <definedName name="_Table2_In2" hidden="1">#REF!</definedName>
    <definedName name="_Table2_Out" hidden="1">#REF!</definedName>
    <definedName name="_tr1"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2"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aaaaa" hidden="1">#REF!</definedName>
    <definedName name="aaaaaaa" hidden="1">#REF!</definedName>
    <definedName name="aaaaaaaaaaaaaaaaaaaaaaaaaaaaaaaaaaaa" localSheetId="0" hidden="1">{#N/A,#N/A,FALSE,"COVER.XLS";#N/A,#N/A,FALSE,"RACT1.XLS";#N/A,#N/A,FALSE,"RACT2.XLS";#N/A,#N/A,FALSE,"ECCMP";#N/A,#N/A,FALSE,"WELDER.XLS"}</definedName>
    <definedName name="aaaaaaaaaaaaaaaaaaaaaaaaaaaaaaaaaaaa" hidden="1">{#N/A,#N/A,FALSE,"COVER.XLS";#N/A,#N/A,FALSE,"RACT1.XLS";#N/A,#N/A,FALSE,"RACT2.XLS";#N/A,#N/A,FALSE,"ECCMP";#N/A,#N/A,FALSE,"WELDER.XLS"}</definedName>
    <definedName name="adg" hidden="1">[4]TargIS!#REF!</definedName>
    <definedName name="aefr" localSheetId="0" hidden="1">{#N/A,#N/A,FALSE,"COVER1.XLS ";#N/A,#N/A,FALSE,"RACT1.XLS";#N/A,#N/A,FALSE,"RACT2.XLS";#N/A,#N/A,FALSE,"ECCMP";#N/A,#N/A,FALSE,"WELDER.XLS"}</definedName>
    <definedName name="aefr" hidden="1">{#N/A,#N/A,FALSE,"COVER1.XLS ";#N/A,#N/A,FALSE,"RACT1.XLS";#N/A,#N/A,FALSE,"RACT2.XLS";#N/A,#N/A,FALSE,"ECCMP";#N/A,#N/A,FALSE,"WELDER.XLS"}</definedName>
    <definedName name="af"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fjk" localSheetId="0" hidden="1">{#N/A,#N/A,FALSE,"COVER1.XLS ";#N/A,#N/A,FALSE,"RACT1.XLS";#N/A,#N/A,FALSE,"RACT2.XLS";#N/A,#N/A,FALSE,"ECCMP";#N/A,#N/A,FALSE,"WELDER.XLS"}</definedName>
    <definedName name="afjk" hidden="1">{#N/A,#N/A,FALSE,"COVER1.XLS ";#N/A,#N/A,FALSE,"RACT1.XLS";#N/A,#N/A,FALSE,"RACT2.XLS";#N/A,#N/A,FALSE,"ECCMP";#N/A,#N/A,FALSE,"WELDER.XLS"}</definedName>
    <definedName name="ake" hidden="1">#REF!</definedName>
    <definedName name="arfed" localSheetId="0" hidden="1">{#N/A,#N/A,FALSE,"COVER1.XLS ";#N/A,#N/A,FALSE,"RACT1.XLS";#N/A,#N/A,FALSE,"RACT2.XLS";#N/A,#N/A,FALSE,"ECCMP";#N/A,#N/A,FALSE,"WELDER.XLS"}</definedName>
    <definedName name="arfed" hidden="1">{#N/A,#N/A,FALSE,"COVER1.XLS ";#N/A,#N/A,FALSE,"RACT1.XLS";#N/A,#N/A,FALSE,"RACT2.XLS";#N/A,#N/A,FALSE,"ECCMP";#N/A,#N/A,FALSE,"WELDER.XLS"}</definedName>
    <definedName name="AS2DocOpenMode" hidden="1">"AS2DocumentEdit"</definedName>
    <definedName name="AS2StaticLS" hidden="1">#REF!</definedName>
    <definedName name="AS2TickmarkLS" hidden="1">#REF!</definedName>
    <definedName name="asddd"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sdd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sglflflf"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sglflfl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ssa"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d"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d"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uraStyleDefaultsReset" hidden="1">#N/A</definedName>
    <definedName name="BB" localSheetId="1" hidden="1">{"'Eng (page2)'!$A$1:$D$52"}</definedName>
    <definedName name="BB" localSheetId="2" hidden="1">{"'Eng (page2)'!$A$1:$D$52"}</definedName>
    <definedName name="BB" localSheetId="0" hidden="1">{"'Eng (page2)'!$A$1:$D$52"}</definedName>
    <definedName name="BB" hidden="1">{"'Eng (page2)'!$A$1:$D$52"}</definedName>
    <definedName name="bill123" localSheetId="0" hidden="1">{#N/A,#N/A,FALSE,"COVER.XLS";#N/A,#N/A,FALSE,"RACT1.XLS";#N/A,#N/A,FALSE,"RACT2.XLS";#N/A,#N/A,FALSE,"ECCMP";#N/A,#N/A,FALSE,"WELDER.XLS"}</definedName>
    <definedName name="bill123" hidden="1">{#N/A,#N/A,FALSE,"COVER.XLS";#N/A,#N/A,FALSE,"RACT1.XLS";#N/A,#N/A,FALSE,"RACT2.XLS";#N/A,#N/A,FALSE,"ECCMP";#N/A,#N/A,FALSE,"WELDER.XLS"}</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8" hidden="1">#REF!</definedName>
    <definedName name="BLPH9" hidden="1">#REF!</definedName>
    <definedName name="BLPHJUN" hidden="1">#REF!</definedName>
    <definedName name="cashflow12" hidden="1">#REF!</definedName>
    <definedName name="cdu" localSheetId="0" hidden="1">{#N/A,#N/A,FALSE,"COVER.XLS";#N/A,#N/A,FALSE,"RACT1.XLS";#N/A,#N/A,FALSE,"RACT2.XLS";#N/A,#N/A,FALSE,"ECCMP";#N/A,#N/A,FALSE,"WELDER.XLS"}</definedName>
    <definedName name="cdu" hidden="1">{#N/A,#N/A,FALSE,"COVER.XLS";#N/A,#N/A,FALSE,"RACT1.XLS";#N/A,#N/A,FALSE,"RACT2.XLS";#N/A,#N/A,FALSE,"ECCMP";#N/A,#N/A,FALSE,"WELDER.XLS"}</definedName>
    <definedName name="channelexpense"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channelexpense"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chat" localSheetId="0" hidden="1">{#N/A,#N/A,FALSE,"COVER.XLS";#N/A,#N/A,FALSE,"RACT1.XLS";#N/A,#N/A,FALSE,"RACT2.XLS";#N/A,#N/A,FALSE,"ECCMP";#N/A,#N/A,FALSE,"WELDER.XLS"}</definedName>
    <definedName name="chat" hidden="1">{#N/A,#N/A,FALSE,"COVER.XLS";#N/A,#N/A,FALSE,"RACT1.XLS";#N/A,#N/A,FALSE,"RACT2.XLS";#N/A,#N/A,FALSE,"ECCMP";#N/A,#N/A,FALSE,"WELDER.XLS"}</definedName>
    <definedName name="CURVE" localSheetId="0" hidden="1">{#N/A,#N/A,FALSE,"COVER1.XLS ";#N/A,#N/A,FALSE,"RACT1.XLS";#N/A,#N/A,FALSE,"RACT2.XLS";#N/A,#N/A,FALSE,"ECCMP";#N/A,#N/A,FALSE,"WELDER.XLS"}</definedName>
    <definedName name="CURVE" hidden="1">{#N/A,#N/A,FALSE,"COVER1.XLS ";#N/A,#N/A,FALSE,"RACT1.XLS";#N/A,#N/A,FALSE,"RACT2.XLS";#N/A,#N/A,FALSE,"ECCMP";#N/A,#N/A,FALSE,"WELDER.XLS"}</definedName>
    <definedName name="cwdsc" hidden="1">#REF!</definedName>
    <definedName name="Cwvu.GREY_ALL." hidden="1">#REF!</definedName>
    <definedName name="cxvjhbs" localSheetId="0" hidden="1">{#N/A,#N/A,FALSE,"COVER1.XLS ";#N/A,#N/A,FALSE,"RACT1.XLS";#N/A,#N/A,FALSE,"RACT2.XLS";#N/A,#N/A,FALSE,"ECCMP";#N/A,#N/A,FALSE,"WELDER.XLS"}</definedName>
    <definedName name="cxvjhbs" hidden="1">{#N/A,#N/A,FALSE,"COVER1.XLS ";#N/A,#N/A,FALSE,"RACT1.XLS";#N/A,#N/A,FALSE,"RACT2.XLS";#N/A,#N/A,FALSE,"ECCMP";#N/A,#N/A,FALSE,"WELDER.XLS"}</definedName>
    <definedName name="dar" localSheetId="0" hidden="1">{#N/A,#N/A,FALSE,"COVER.XLS";#N/A,#N/A,FALSE,"RACT1.XLS";#N/A,#N/A,FALSE,"RACT2.XLS";#N/A,#N/A,FALSE,"ECCMP";#N/A,#N/A,FALSE,"WELDER.XLS"}</definedName>
    <definedName name="dar" hidden="1">{#N/A,#N/A,FALSE,"COVER.XLS";#N/A,#N/A,FALSE,"RACT1.XLS";#N/A,#N/A,FALSE,"RACT2.XLS";#N/A,#N/A,FALSE,"ECCMP";#N/A,#N/A,FALSE,"WELDER.XLS"}</definedName>
    <definedName name="dda"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d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dfsa" hidden="1">#REF!</definedName>
    <definedName name="DESOF" localSheetId="0" hidden="1">{#N/A,#N/A,FALSE,"COVER1.XLS ";#N/A,#N/A,FALSE,"RACT1.XLS";#N/A,#N/A,FALSE,"RACT2.XLS";#N/A,#N/A,FALSE,"ECCMP";#N/A,#N/A,FALSE,"WELDER.XLS"}</definedName>
    <definedName name="DESOF" hidden="1">{#N/A,#N/A,FALSE,"COVER1.XLS ";#N/A,#N/A,FALSE,"RACT1.XLS";#N/A,#N/A,FALSE,"RACT2.XLS";#N/A,#N/A,FALSE,"ECCMP";#N/A,#N/A,FALSE,"WELDER.XLS"}</definedName>
    <definedName name="dev_tech" hidden="1">[10]BEV!#REF!</definedName>
    <definedName name="df." localSheetId="0" hidden="1">{#N/A,#N/A,FALSE,"str_title";#N/A,#N/A,FALSE,"SUM";#N/A,#N/A,FALSE,"Scope";#N/A,#N/A,FALSE,"PIE-Jn";#N/A,#N/A,FALSE,"PIE-Jn_Hz";#N/A,#N/A,FALSE,"Liq_Plan";#N/A,#N/A,FALSE,"S_Curve";#N/A,#N/A,FALSE,"Liq_Prof";#N/A,#N/A,FALSE,"Man_Pwr";#N/A,#N/A,FALSE,"Man_Prof"}</definedName>
    <definedName name="df." hidden="1">{#N/A,#N/A,FALSE,"str_title";#N/A,#N/A,FALSE,"SUM";#N/A,#N/A,FALSE,"Scope";#N/A,#N/A,FALSE,"PIE-Jn";#N/A,#N/A,FALSE,"PIE-Jn_Hz";#N/A,#N/A,FALSE,"Liq_Plan";#N/A,#N/A,FALSE,"S_Curve";#N/A,#N/A,FALSE,"Liq_Prof";#N/A,#N/A,FALSE,"Man_Pwr";#N/A,#N/A,FALSE,"Man_Prof"}</definedName>
    <definedName name="dfa" localSheetId="0" hidden="1">{#N/A,#N/A,FALSE,"COVER1.XLS ";#N/A,#N/A,FALSE,"RACT1.XLS";#N/A,#N/A,FALSE,"RACT2.XLS";#N/A,#N/A,FALSE,"ECCMP";#N/A,#N/A,FALSE,"WELDER.XLS"}</definedName>
    <definedName name="dfa" hidden="1">{#N/A,#N/A,FALSE,"COVER1.XLS ";#N/A,#N/A,FALSE,"RACT1.XLS";#N/A,#N/A,FALSE,"RACT2.XLS";#N/A,#N/A,FALSE,"ECCMP";#N/A,#N/A,FALSE,"WELDER.XLS"}</definedName>
    <definedName name="dfdf"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dfd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dfdfdf" localSheetId="0" hidden="1">{#N/A,#N/A,FALSE,"COVER.XLS";#N/A,#N/A,FALSE,"RACT1.XLS";#N/A,#N/A,FALSE,"RACT2.XLS";#N/A,#N/A,FALSE,"ECCMP";#N/A,#N/A,FALSE,"WELDER.XLS"}</definedName>
    <definedName name="dfdfdf" hidden="1">{#N/A,#N/A,FALSE,"COVER.XLS";#N/A,#N/A,FALSE,"RACT1.XLS";#N/A,#N/A,FALSE,"RACT2.XLS";#N/A,#N/A,FALSE,"ECCMP";#N/A,#N/A,FALSE,"WELDER.XLS"}</definedName>
    <definedName name="dffd" localSheetId="0" hidden="1">{#N/A,#N/A,FALSE,"str_title";#N/A,#N/A,FALSE,"SUM";#N/A,#N/A,FALSE,"Scope";#N/A,#N/A,FALSE,"PIE-Jn";#N/A,#N/A,FALSE,"PIE-Jn_Hz";#N/A,#N/A,FALSE,"Liq_Plan";#N/A,#N/A,FALSE,"S_Curve";#N/A,#N/A,FALSE,"Liq_Prof";#N/A,#N/A,FALSE,"Man_Pwr";#N/A,#N/A,FALSE,"Man_Prof"}</definedName>
    <definedName name="dffd" hidden="1">{#N/A,#N/A,FALSE,"str_title";#N/A,#N/A,FALSE,"SUM";#N/A,#N/A,FALSE,"Scope";#N/A,#N/A,FALSE,"PIE-Jn";#N/A,#N/A,FALSE,"PIE-Jn_Hz";#N/A,#N/A,FALSE,"Liq_Plan";#N/A,#N/A,FALSE,"S_Curve";#N/A,#N/A,FALSE,"Liq_Prof";#N/A,#N/A,FALSE,"Man_Pwr";#N/A,#N/A,FALSE,"Man_Prof"}</definedName>
    <definedName name="dfgdf"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fgdf"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fgfd" localSheetId="0" hidden="1">{#N/A,#N/A,FALSE,"AR2";#N/A,#N/A,FALSE,"SUM"}</definedName>
    <definedName name="dfgfd" hidden="1">{#N/A,#N/A,FALSE,"AR2";#N/A,#N/A,FALSE,"SUM"}</definedName>
    <definedName name="dfjie" localSheetId="0" hidden="1">{#N/A,#N/A,FALSE,"COVER.XLS";#N/A,#N/A,FALSE,"RACT1.XLS";#N/A,#N/A,FALSE,"RACT2.XLS";#N/A,#N/A,FALSE,"ECCMP";#N/A,#N/A,FALSE,"WELDER.XLS"}</definedName>
    <definedName name="dfjie" hidden="1">{#N/A,#N/A,FALSE,"COVER.XLS";#N/A,#N/A,FALSE,"RACT1.XLS";#N/A,#N/A,FALSE,"RACT2.XLS";#N/A,#N/A,FALSE,"ECCMP";#N/A,#N/A,FALSE,"WELDER.XLS"}</definedName>
    <definedName name="dgfgfd" localSheetId="0" hidden="1">{#N/A,#N/A,FALSE,"COVER.XLS";#N/A,#N/A,FALSE,"RACT1.XLS";#N/A,#N/A,FALSE,"RACT2.XLS";#N/A,#N/A,FALSE,"ECCMP";#N/A,#N/A,FALSE,"WELDER.XLS"}</definedName>
    <definedName name="dgfgfd" hidden="1">{#N/A,#N/A,FALSE,"COVER.XLS";#N/A,#N/A,FALSE,"RACT1.XLS";#N/A,#N/A,FALSE,"RACT2.XLS";#N/A,#N/A,FALSE,"ECCMP";#N/A,#N/A,FALSE,"WELDER.XLS"}</definedName>
    <definedName name="dikkk" localSheetId="0" hidden="1">{#N/A,#N/A,FALSE,"str_title";#N/A,#N/A,FALSE,"SUM";#N/A,#N/A,FALSE,"Scope";#N/A,#N/A,FALSE,"PIE-Jn";#N/A,#N/A,FALSE,"PIE-Jn_Hz";#N/A,#N/A,FALSE,"Liq_Plan";#N/A,#N/A,FALSE,"S_Curve";#N/A,#N/A,FALSE,"Liq_Prof";#N/A,#N/A,FALSE,"Man_Pwr";#N/A,#N/A,FALSE,"Man_Prof"}</definedName>
    <definedName name="dikkk" hidden="1">{#N/A,#N/A,FALSE,"str_title";#N/A,#N/A,FALSE,"SUM";#N/A,#N/A,FALSE,"Scope";#N/A,#N/A,FALSE,"PIE-Jn";#N/A,#N/A,FALSE,"PIE-Jn_Hz";#N/A,#N/A,FALSE,"Liq_Plan";#N/A,#N/A,FALSE,"S_Curve";#N/A,#N/A,FALSE,"Liq_Prof";#N/A,#N/A,FALSE,"Man_Pwr";#N/A,#N/A,FALSE,"Man_Prof"}</definedName>
    <definedName name="diooo"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diooo"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djh"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jh"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ro"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ro"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rwr"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rwr"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sd" localSheetId="0" hidden="1">{#N/A,#N/A,FALSE,"COVER.XLS";#N/A,#N/A,FALSE,"RACT1.XLS";#N/A,#N/A,FALSE,"RACT2.XLS";#N/A,#N/A,FALSE,"ECCMP";#N/A,#N/A,FALSE,"WELDER.XLS"}</definedName>
    <definedName name="dsd" hidden="1">{#N/A,#N/A,FALSE,"COVER.XLS";#N/A,#N/A,FALSE,"RACT1.XLS";#N/A,#N/A,FALSE,"RACT2.XLS";#N/A,#N/A,FALSE,"ECCMP";#N/A,#N/A,FALSE,"WELDER.XLS"}</definedName>
    <definedName name="ehb" localSheetId="0" hidden="1">{#N/A,#N/A,FALSE,"COVER1.XLS ";#N/A,#N/A,FALSE,"RACT1.XLS";#N/A,#N/A,FALSE,"RACT2.XLS";#N/A,#N/A,FALSE,"ECCMP";#N/A,#N/A,FALSE,"WELDER.XLS"}</definedName>
    <definedName name="ehb" hidden="1">{#N/A,#N/A,FALSE,"COVER1.XLS ";#N/A,#N/A,FALSE,"RACT1.XLS";#N/A,#N/A,FALSE,"RACT2.XLS";#N/A,#N/A,FALSE,"ECCMP";#N/A,#N/A,FALSE,"WELDER.XLS"}</definedName>
    <definedName name="ere"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ere"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erer"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erer"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erhewretnbene" localSheetId="0" hidden="1">{#N/A,#N/A,FALSE,"BALANCE";#N/A,#N/A,FALSE,"GL";#N/A,#N/A,FALSE,"SL";#N/A,#N/A,FALSE,"TMLNE";#N/A,#N/A,FALSE,"SALES"}</definedName>
    <definedName name="erhewretnbene" hidden="1">{#N/A,#N/A,FALSE,"BALANCE";#N/A,#N/A,FALSE,"GL";#N/A,#N/A,FALSE,"SL";#N/A,#N/A,FALSE,"TMLNE";#N/A,#N/A,FALSE,"SALES"}</definedName>
    <definedName name="erhflkds" localSheetId="0" hidden="1">{#N/A,#N/A,FALSE,"AR2";#N/A,#N/A,FALSE,"SUM"}</definedName>
    <definedName name="erhflkds" hidden="1">{#N/A,#N/A,FALSE,"AR2";#N/A,#N/A,FALSE,"SUM"}</definedName>
    <definedName name="errrr"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errrr"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ers5wuytesttt" localSheetId="0" hidden="1">{#N/A,#N/A,FALSE,"COVER1.XLS ";#N/A,#N/A,FALSE,"RACT1.XLS";#N/A,#N/A,FALSE,"RACT2.XLS";#N/A,#N/A,FALSE,"ECCMP";#N/A,#N/A,FALSE,"WELDER.XLS"}</definedName>
    <definedName name="ers5wuytesttt" hidden="1">{#N/A,#N/A,FALSE,"COVER1.XLS ";#N/A,#N/A,FALSE,"RACT1.XLS";#N/A,#N/A,FALSE,"RACT2.XLS";#N/A,#N/A,FALSE,"ECCMP";#N/A,#N/A,FALSE,"WELDER.XLS"}</definedName>
    <definedName name="ert" hidden="1">#REF!</definedName>
    <definedName name="erwe"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erwe"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ewd"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ew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Ex" localSheetId="0" hidden="1">{#N/A,#N/A,FALSE,"COVER.XLS";#N/A,#N/A,FALSE,"RACT1.XLS";#N/A,#N/A,FALSE,"RACT2.XLS";#N/A,#N/A,FALSE,"ECCMP";#N/A,#N/A,FALSE,"WELDER.XLS"}</definedName>
    <definedName name="Ex" hidden="1">{#N/A,#N/A,FALSE,"COVER.XLS";#N/A,#N/A,FALSE,"RACT1.XLS";#N/A,#N/A,FALSE,"RACT2.XLS";#N/A,#N/A,FALSE,"ECCMP";#N/A,#N/A,FALSE,"WELDER.XLS"}</definedName>
    <definedName name="fbnhg" hidden="1">#REF!</definedName>
    <definedName name="fdd" localSheetId="0" hidden="1">{#N/A,#N/A,FALSE,"COVER1.XLS ";#N/A,#N/A,FALSE,"RACT1.XLS";#N/A,#N/A,FALSE,"RACT2.XLS";#N/A,#N/A,FALSE,"ECCMP";#N/A,#N/A,FALSE,"WELDER.XLS"}</definedName>
    <definedName name="fdd" hidden="1">{#N/A,#N/A,FALSE,"COVER1.XLS ";#N/A,#N/A,FALSE,"RACT1.XLS";#N/A,#N/A,FALSE,"RACT2.XLS";#N/A,#N/A,FALSE,"ECCMP";#N/A,#N/A,FALSE,"WELDER.XLS"}</definedName>
    <definedName name="fddf" localSheetId="0" hidden="1">{#N/A,#N/A,FALSE,"COVER.XLS";#N/A,#N/A,FALSE,"RACT1.XLS";#N/A,#N/A,FALSE,"RACT2.XLS";#N/A,#N/A,FALSE,"ECCMP";#N/A,#N/A,FALSE,"WELDER.XLS"}</definedName>
    <definedName name="fddf" hidden="1">{#N/A,#N/A,FALSE,"COVER.XLS";#N/A,#N/A,FALSE,"RACT1.XLS";#N/A,#N/A,FALSE,"RACT2.XLS";#N/A,#N/A,FALSE,"ECCMP";#N/A,#N/A,FALSE,"WELDER.XLS"}</definedName>
    <definedName name="fdf" localSheetId="0" hidden="1">{#N/A,#N/A,FALSE,"COVER1.XLS ";#N/A,#N/A,FALSE,"RACT1.XLS";#N/A,#N/A,FALSE,"RACT2.XLS";#N/A,#N/A,FALSE,"ECCMP";#N/A,#N/A,FALSE,"WELDER.XLS"}</definedName>
    <definedName name="fdf" hidden="1">{#N/A,#N/A,FALSE,"COVER1.XLS ";#N/A,#N/A,FALSE,"RACT1.XLS";#N/A,#N/A,FALSE,"RACT2.XLS";#N/A,#N/A,FALSE,"ECCMP";#N/A,#N/A,FALSE,"WELDER.XLS"}</definedName>
    <definedName name="fdfd" localSheetId="0" hidden="1">{#N/A,#N/A,FALSE,"COVER1.XLS ";#N/A,#N/A,FALSE,"RACT1.XLS";#N/A,#N/A,FALSE,"RACT2.XLS";#N/A,#N/A,FALSE,"ECCMP";#N/A,#N/A,FALSE,"WELDER.XLS"}</definedName>
    <definedName name="fdfd" hidden="1">{#N/A,#N/A,FALSE,"COVER1.XLS ";#N/A,#N/A,FALSE,"RACT1.XLS";#N/A,#N/A,FALSE,"RACT2.XLS";#N/A,#N/A,FALSE,"ECCMP";#N/A,#N/A,FALSE,"WELDER.XLS"}</definedName>
    <definedName name="fdfdf" localSheetId="0" hidden="1">{#N/A,#N/A,FALSE,"COVER1.XLS ";#N/A,#N/A,FALSE,"RACT1.XLS";#N/A,#N/A,FALSE,"RACT2.XLS";#N/A,#N/A,FALSE,"ECCMP";#N/A,#N/A,FALSE,"WELDER.XLS"}</definedName>
    <definedName name="fdfdf" hidden="1">{#N/A,#N/A,FALSE,"COVER1.XLS ";#N/A,#N/A,FALSE,"RACT1.XLS";#N/A,#N/A,FALSE,"RACT2.XLS";#N/A,#N/A,FALSE,"ECCMP";#N/A,#N/A,FALSE,"WELDER.XLS"}</definedName>
    <definedName name="fdfdfdf" localSheetId="0" hidden="1">{#N/A,#N/A,FALSE,"COVER.XLS";#N/A,#N/A,FALSE,"RACT1.XLS";#N/A,#N/A,FALSE,"RACT2.XLS";#N/A,#N/A,FALSE,"ECCMP";#N/A,#N/A,FALSE,"WELDER.XLS"}</definedName>
    <definedName name="fdfdfdf" hidden="1">{#N/A,#N/A,FALSE,"COVER.XLS";#N/A,#N/A,FALSE,"RACT1.XLS";#N/A,#N/A,FALSE,"RACT2.XLS";#N/A,#N/A,FALSE,"ECCMP";#N/A,#N/A,FALSE,"WELDER.XLS"}</definedName>
    <definedName name="fdfdfgdgs"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fdfdfgdg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fdhrh" localSheetId="0" hidden="1">{#N/A,#N/A,FALSE,"AR2";#N/A,#N/A,FALSE,"SUM"}</definedName>
    <definedName name="fdhrh" hidden="1">{#N/A,#N/A,FALSE,"AR2";#N/A,#N/A,FALSE,"SUM"}</definedName>
    <definedName name="ffeeee" localSheetId="0" hidden="1">{#N/A,#N/A,FALSE,"consu_cover";#N/A,#N/A,FALSE,"consu_strategy";#N/A,#N/A,FALSE,"consu_flow";#N/A,#N/A,FALSE,"Summary_reqmt";#N/A,#N/A,FALSE,"field_ppg";#N/A,#N/A,FALSE,"ppg_shop";#N/A,#N/A,FALSE,"strl";#N/A,#N/A,FALSE,"tankages";#N/A,#N/A,FALSE,"gases"}</definedName>
    <definedName name="ffeeee" hidden="1">{#N/A,#N/A,FALSE,"consu_cover";#N/A,#N/A,FALSE,"consu_strategy";#N/A,#N/A,FALSE,"consu_flow";#N/A,#N/A,FALSE,"Summary_reqmt";#N/A,#N/A,FALSE,"field_ppg";#N/A,#N/A,FALSE,"ppg_shop";#N/A,#N/A,FALSE,"strl";#N/A,#N/A,FALSE,"tankages";#N/A,#N/A,FALSE,"gases"}</definedName>
    <definedName name="fffffff" hidden="1">#REF!</definedName>
    <definedName name="fgfg"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fgf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fgrdg"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fgrd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fgrfg"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fgrf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finstmts" localSheetId="0" hidden="1">{#N/A,#N/A,FALSE,"Fin_Stmts";#N/A,#N/A,FALSE,"IntraComp Profit Data"}</definedName>
    <definedName name="finstmts" hidden="1">{#N/A,#N/A,FALSE,"Fin_Stmts";#N/A,#N/A,FALSE,"IntraComp Profit Data"}</definedName>
    <definedName name="ftrds"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ftrd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dh" hidden="1">#REF!</definedName>
    <definedName name="gfdf"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gfd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gfg" localSheetId="0" hidden="1">{#N/A,#N/A,FALSE,"COVER1.XLS ";#N/A,#N/A,FALSE,"RACT1.XLS";#N/A,#N/A,FALSE,"RACT2.XLS";#N/A,#N/A,FALSE,"ECCMP";#N/A,#N/A,FALSE,"WELDER.XLS"}</definedName>
    <definedName name="gfg" hidden="1">{#N/A,#N/A,FALSE,"COVER1.XLS ";#N/A,#N/A,FALSE,"RACT1.XLS";#N/A,#N/A,FALSE,"RACT2.XLS";#N/A,#N/A,FALSE,"ECCMP";#N/A,#N/A,FALSE,"WELDER.XLS"}</definedName>
    <definedName name="gv" localSheetId="0" hidden="1">{#N/A,#N/A,FALSE,"COVER1.XLS ";#N/A,#N/A,FALSE,"RACT1.XLS";#N/A,#N/A,FALSE,"RACT2.XLS";#N/A,#N/A,FALSE,"ECCMP";#N/A,#N/A,FALSE,"WELDER.XLS"}</definedName>
    <definedName name="gv" hidden="1">{#N/A,#N/A,FALSE,"COVER1.XLS ";#N/A,#N/A,FALSE,"RACT1.XLS";#N/A,#N/A,FALSE,"RACT2.XLS";#N/A,#N/A,FALSE,"ECCMP";#N/A,#N/A,FALSE,"WELDER.XLS"}</definedName>
    <definedName name="gx" localSheetId="0" hidden="1">{#N/A,#N/A,FALSE,"COVER.XLS";#N/A,#N/A,FALSE,"RACT1.XLS";#N/A,#N/A,FALSE,"RACT2.XLS";#N/A,#N/A,FALSE,"ECCMP";#N/A,#N/A,FALSE,"WELDER.XLS"}</definedName>
    <definedName name="gx" hidden="1">{#N/A,#N/A,FALSE,"COVER.XLS";#N/A,#N/A,FALSE,"RACT1.XLS";#N/A,#N/A,FALSE,"RACT2.XLS";#N/A,#N/A,FALSE,"ECCMP";#N/A,#N/A,FALSE,"WELDER.XLS"}</definedName>
    <definedName name="hgf" localSheetId="0" hidden="1">{#N/A,#N/A,FALSE,"str_title";#N/A,#N/A,FALSE,"SUM";#N/A,#N/A,FALSE,"Scope";#N/A,#N/A,FALSE,"PIE-Jn";#N/A,#N/A,FALSE,"PIE-Jn_Hz";#N/A,#N/A,FALSE,"Liq_Plan";#N/A,#N/A,FALSE,"S_Curve";#N/A,#N/A,FALSE,"Liq_Prof";#N/A,#N/A,FALSE,"Man_Pwr";#N/A,#N/A,FALSE,"Man_Prof"}</definedName>
    <definedName name="hgf" hidden="1">{#N/A,#N/A,FALSE,"str_title";#N/A,#N/A,FALSE,"SUM";#N/A,#N/A,FALSE,"Scope";#N/A,#N/A,FALSE,"PIE-Jn";#N/A,#N/A,FALSE,"PIE-Jn_Hz";#N/A,#N/A,FALSE,"Liq_Plan";#N/A,#N/A,FALSE,"S_Curve";#N/A,#N/A,FALSE,"Liq_Prof";#N/A,#N/A,FALSE,"Man_Pwr";#N/A,#N/A,FALSE,"Man_Prof"}</definedName>
    <definedName name="hgu7tygyrtrdsajh" localSheetId="0" hidden="1">{#N/A,#N/A,FALSE,"consu_cover";#N/A,#N/A,FALSE,"consu_strategy";#N/A,#N/A,FALSE,"consu_flow";#N/A,#N/A,FALSE,"Summary_reqmt";#N/A,#N/A,FALSE,"field_ppg";#N/A,#N/A,FALSE,"ppg_shop";#N/A,#N/A,FALSE,"strl";#N/A,#N/A,FALSE,"tankages";#N/A,#N/A,FALSE,"gases"}</definedName>
    <definedName name="hgu7tygyrtrdsajh" hidden="1">{#N/A,#N/A,FALSE,"consu_cover";#N/A,#N/A,FALSE,"consu_strategy";#N/A,#N/A,FALSE,"consu_flow";#N/A,#N/A,FALSE,"Summary_reqmt";#N/A,#N/A,FALSE,"field_ppg";#N/A,#N/A,FALSE,"ppg_shop";#N/A,#N/A,FALSE,"strl";#N/A,#N/A,FALSE,"tankages";#N/A,#N/A,FALSE,"gases"}</definedName>
    <definedName name="hitech" hidden="1">#REF!</definedName>
    <definedName name="hjk" hidden="1">#REF!</definedName>
    <definedName name="HTML" localSheetId="1" hidden="1">{"'Eng (page2)'!$A$1:$D$52"}</definedName>
    <definedName name="HTML" localSheetId="2" hidden="1">{"'Eng (page2)'!$A$1:$D$52"}</definedName>
    <definedName name="HTML" localSheetId="0" hidden="1">{"'Eng (page2)'!$A$1:$D$52"}</definedName>
    <definedName name="HTML" hidden="1">{"'Eng (page2)'!$A$1:$D$52"}</definedName>
    <definedName name="HTML_CodePage" hidden="1">874</definedName>
    <definedName name="HTML_Control" localSheetId="1" hidden="1">{"'Eng (page2)'!$A$1:$D$52"}</definedName>
    <definedName name="HTML_Control" localSheetId="2" hidden="1">{"'Eng (page2)'!$A$1:$D$52"}</definedName>
    <definedName name="HTML_Control" localSheetId="0" hidden="1">{"'Eng (page2)'!$A$1:$D$52"}</definedName>
    <definedName name="HTML_Control" hidden="1">{"'Eng (page2)'!$A$1:$D$52"}</definedName>
    <definedName name="HTML_Description" hidden="1">""</definedName>
    <definedName name="HTML_Email" hidden="1">""</definedName>
    <definedName name="HTML_Header" hidden="1">"Foreign Exchange Rates (Page 2)"</definedName>
    <definedName name="HTML_LastUpdate" hidden="1">"5/6/00"</definedName>
    <definedName name="HTML_LineAfter" hidden="1">FALSE</definedName>
    <definedName name="HTML_LineBefore" hidden="1">FALSE</definedName>
    <definedName name="HTML_Name" hidden="1">"Banking Department, Bank of Thailand Tel.(662) 283-5454"</definedName>
    <definedName name="HTML_OBDlg2" hidden="1">TRUE</definedName>
    <definedName name="HTML_OBDlg4" hidden="1">TRUE</definedName>
    <definedName name="HTML_OS" hidden="1">0</definedName>
    <definedName name="HTML_PathFile" hidden="1">"c:\fer2.html"</definedName>
    <definedName name="HTML_Title" hidden="1">""</definedName>
    <definedName name="IK"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I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jk" localSheetId="0" hidden="1">{#N/A,#N/A,FALSE,"AR2";#N/A,#N/A,FALSE,"SUM"}</definedName>
    <definedName name="jk" hidden="1">{#N/A,#N/A,FALSE,"AR2";#N/A,#N/A,FALSE,"SUM"}</definedName>
    <definedName name="jkhuiygh9petk" localSheetId="0" hidden="1">{#N/A,#N/A,FALSE,"COVER1.XLS ";#N/A,#N/A,FALSE,"RACT1.XLS";#N/A,#N/A,FALSE,"RACT2.XLS";#N/A,#N/A,FALSE,"ECCMP";#N/A,#N/A,FALSE,"WELDER.XLS"}</definedName>
    <definedName name="jkhuiygh9petk" hidden="1">{#N/A,#N/A,FALSE,"COVER1.XLS ";#N/A,#N/A,FALSE,"RACT1.XLS";#N/A,#N/A,FALSE,"RACT2.XLS";#N/A,#N/A,FALSE,"ECCMP";#N/A,#N/A,FALSE,"WELDER.XLS"}</definedName>
    <definedName name="jo" localSheetId="0" hidden="1">{#N/A,#N/A,FALSE,"str_title";#N/A,#N/A,FALSE,"SUM";#N/A,#N/A,FALSE,"Scope";#N/A,#N/A,FALSE,"PIE-Jn";#N/A,#N/A,FALSE,"PIE-Jn_Hz";#N/A,#N/A,FALSE,"Liq_Plan";#N/A,#N/A,FALSE,"S_Curve";#N/A,#N/A,FALSE,"Liq_Prof";#N/A,#N/A,FALSE,"Man_Pwr";#N/A,#N/A,FALSE,"Man_Prof"}</definedName>
    <definedName name="jo" hidden="1">{#N/A,#N/A,FALSE,"str_title";#N/A,#N/A,FALSE,"SUM";#N/A,#N/A,FALSE,"Scope";#N/A,#N/A,FALSE,"PIE-Jn";#N/A,#N/A,FALSE,"PIE-Jn_Hz";#N/A,#N/A,FALSE,"Liq_Plan";#N/A,#N/A,FALSE,"S_Curve";#N/A,#N/A,FALSE,"Liq_Prof";#N/A,#N/A,FALSE,"Man_Pwr";#N/A,#N/A,FALSE,"Man_Prof"}</definedName>
    <definedName name="joo"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joo"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juj" localSheetId="0" hidden="1">{#N/A,#N/A,FALSE,"17MAY";#N/A,#N/A,FALSE,"24MAY"}</definedName>
    <definedName name="juj" hidden="1">{#N/A,#N/A,FALSE,"17MAY";#N/A,#N/A,FALSE,"24MAY"}</definedName>
    <definedName name="junkme" localSheetId="0" hidden="1">{#N/A,#N/A,TRUE,"Status Report";#N/A,#N/A,TRUE,"Current Forecast";#N/A,#N/A,TRUE,"Last Forecast";#N/A,#N/A,TRUE,"BP";#N/A,#N/A,TRUE,"LY"}</definedName>
    <definedName name="junkme" hidden="1">{#N/A,#N/A,TRUE,"Status Report";#N/A,#N/A,TRUE,"Current Forecast";#N/A,#N/A,TRUE,"Last Forecast";#N/A,#N/A,TRUE,"BP";#N/A,#N/A,TRUE,"LY"}</definedName>
    <definedName name="ka" localSheetId="0" hidden="1">{#N/A,#N/A,FALSE,"COVER.XLS";#N/A,#N/A,FALSE,"RACT1.XLS";#N/A,#N/A,FALSE,"RACT2.XLS";#N/A,#N/A,FALSE,"ECCMP";#N/A,#N/A,FALSE,"WELDER.XLS"}</definedName>
    <definedName name="ka" hidden="1">{#N/A,#N/A,FALSE,"COVER.XLS";#N/A,#N/A,FALSE,"RACT1.XLS";#N/A,#N/A,FALSE,"RACT2.XLS";#N/A,#N/A,FALSE,"ECCMP";#N/A,#N/A,FALSE,"WELDER.XLS"}</definedName>
    <definedName name="kai" localSheetId="0" hidden="1">{#N/A,#N/A,FALSE,"COVER1.XLS ";#N/A,#N/A,FALSE,"RACT1.XLS";#N/A,#N/A,FALSE,"RACT2.XLS";#N/A,#N/A,FALSE,"ECCMP";#N/A,#N/A,FALSE,"WELDER.XLS"}</definedName>
    <definedName name="kai" hidden="1">{#N/A,#N/A,FALSE,"COVER1.XLS ";#N/A,#N/A,FALSE,"RACT1.XLS";#N/A,#N/A,FALSE,"RACT2.XLS";#N/A,#N/A,FALSE,"ECCMP";#N/A,#N/A,FALSE,"WELDER.XLS"}</definedName>
    <definedName name="key" hidden="1">#REF!</definedName>
    <definedName name="kjhih" localSheetId="0" hidden="1">{#N/A,#N/A,FALSE,"AR2";#N/A,#N/A,FALSE,"SUM"}</definedName>
    <definedName name="kjhih" hidden="1">{#N/A,#N/A,FALSE,"AR2";#N/A,#N/A,FALSE,"SUM"}</definedName>
    <definedName name="kjk"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j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L"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L"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okjghyhhju"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okjghyhhju"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orj"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orj"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oy" localSheetId="0" hidden="1">{#N/A,#N/A,FALSE,"COVER1.XLS ";#N/A,#N/A,FALSE,"RACT1.XLS";#N/A,#N/A,FALSE,"RACT2.XLS";#N/A,#N/A,FALSE,"ECCMP";#N/A,#N/A,FALSE,"WELDER.XLS"}</definedName>
    <definedName name="koy" hidden="1">{#N/A,#N/A,FALSE,"COVER1.XLS ";#N/A,#N/A,FALSE,"RACT1.XLS";#N/A,#N/A,FALSE,"RACT2.XLS";#N/A,#N/A,FALSE,"ECCMP";#N/A,#N/A,FALSE,"WELDER.XLS"}</definedName>
    <definedName name="kskk" localSheetId="0" hidden="1">{#N/A,#N/A,FALSE,"COVER.XLS";#N/A,#N/A,FALSE,"RACT1.XLS";#N/A,#N/A,FALSE,"RACT2.XLS";#N/A,#N/A,FALSE,"ECCMP";#N/A,#N/A,FALSE,"WELDER.XLS"}</definedName>
    <definedName name="kskk" hidden="1">{#N/A,#N/A,FALSE,"COVER.XLS";#N/A,#N/A,FALSE,"RACT1.XLS";#N/A,#N/A,FALSE,"RACT2.XLS";#N/A,#N/A,FALSE,"ECCMP";#N/A,#N/A,FALSE,"WELDER.XLS"}</definedName>
    <definedName name="kvs" localSheetId="0" hidden="1">{#N/A,#N/A,FALSE,"COVER1.XLS ";#N/A,#N/A,FALSE,"RACT1.XLS";#N/A,#N/A,FALSE,"RACT2.XLS";#N/A,#N/A,FALSE,"ECCMP";#N/A,#N/A,FALSE,"WELDER.XLS"}</definedName>
    <definedName name="kvs" hidden="1">{#N/A,#N/A,FALSE,"COVER1.XLS ";#N/A,#N/A,FALSE,"RACT1.XLS";#N/A,#N/A,FALSE,"RACT2.XLS";#N/A,#N/A,FALSE,"ECCMP";#N/A,#N/A,FALSE,"WELDER.XLS"}</definedName>
    <definedName name="laura" localSheetId="0" hidden="1">{#N/A,#N/A,TRUE,"Status Report";#N/A,#N/A,TRUE,"Current Forecast";#N/A,#N/A,TRUE,"Last Forecast";#N/A,#N/A,TRUE,"BP";#N/A,#N/A,TRUE,"LY"}</definedName>
    <definedName name="laura" hidden="1">{#N/A,#N/A,TRUE,"Status Report";#N/A,#N/A,TRUE,"Current Forecast";#N/A,#N/A,TRUE,"Last Forecast";#N/A,#N/A,TRUE,"BP";#N/A,#N/A,TRUE,"LY"}</definedName>
    <definedName name="lff" localSheetId="0" hidden="1">{#N/A,#N/A,FALSE,"17MAY";#N/A,#N/A,FALSE,"24MAY"}</definedName>
    <definedName name="lff" hidden="1">{#N/A,#N/A,FALSE,"17MAY";#N/A,#N/A,FALSE,"24MAY"}</definedName>
    <definedName name="lkk" localSheetId="0" hidden="1">{#N/A,#N/A,FALSE,"17MAY";#N/A,#N/A,FALSE,"24MAY"}</definedName>
    <definedName name="lkk" hidden="1">{#N/A,#N/A,FALSE,"17MAY";#N/A,#N/A,FALSE,"24MAY"}</definedName>
    <definedName name="M_Drama" hidden="1">#REF!</definedName>
    <definedName name="mam" localSheetId="0" hidden="1">{#N/A,#N/A,FALSE,"str_title";#N/A,#N/A,FALSE,"SUM";#N/A,#N/A,FALSE,"Scope";#N/A,#N/A,FALSE,"PIE-Jn";#N/A,#N/A,FALSE,"PIE-Jn_Hz";#N/A,#N/A,FALSE,"Liq_Plan";#N/A,#N/A,FALSE,"S_Curve";#N/A,#N/A,FALSE,"Liq_Prof";#N/A,#N/A,FALSE,"Man_Pwr";#N/A,#N/A,FALSE,"Man_Prof"}</definedName>
    <definedName name="mam" hidden="1">{#N/A,#N/A,FALSE,"str_title";#N/A,#N/A,FALSE,"SUM";#N/A,#N/A,FALSE,"Scope";#N/A,#N/A,FALSE,"PIE-Jn";#N/A,#N/A,FALSE,"PIE-Jn_Hz";#N/A,#N/A,FALSE,"Liq_Plan";#N/A,#N/A,FALSE,"S_Curve";#N/A,#N/A,FALSE,"Liq_Prof";#N/A,#N/A,FALSE,"Man_Pwr";#N/A,#N/A,FALSE,"Man_Prof"}</definedName>
    <definedName name="MBC_D" hidden="1">#REF!</definedName>
    <definedName name="mike" hidden="1">[9]TargBSCF!#REF!</definedName>
    <definedName name="mmmmmmmmmmmmmmm" hidden="1">#REF!</definedName>
    <definedName name="mo" localSheetId="0" hidden="1">{#N/A,#N/A,FALSE,"COVER.XLS";#N/A,#N/A,FALSE,"RACT1.XLS";#N/A,#N/A,FALSE,"RACT2.XLS";#N/A,#N/A,FALSE,"ECCMP";#N/A,#N/A,FALSE,"WELDER.XLS"}</definedName>
    <definedName name="mo" hidden="1">{#N/A,#N/A,FALSE,"COVER.XLS";#N/A,#N/A,FALSE,"RACT1.XLS";#N/A,#N/A,FALSE,"RACT2.XLS";#N/A,#N/A,FALSE,"ECCMP";#N/A,#N/A,FALSE,"WELDER.XLS"}</definedName>
    <definedName name="mon" localSheetId="0" hidden="1">{#N/A,#N/A,FALSE,"COVER.XLS";#N/A,#N/A,FALSE,"RACT1.XLS";#N/A,#N/A,FALSE,"RACT2.XLS";#N/A,#N/A,FALSE,"ECCMP";#N/A,#N/A,FALSE,"WELDER.XLS"}</definedName>
    <definedName name="mon" hidden="1">{#N/A,#N/A,FALSE,"COVER.XLS";#N/A,#N/A,FALSE,"RACT1.XLS";#N/A,#N/A,FALSE,"RACT2.XLS";#N/A,#N/A,FALSE,"ECCMP";#N/A,#N/A,FALSE,"WELDER.XLS"}</definedName>
    <definedName name="new" localSheetId="0" hidden="1">{"'Model'!$A$1:$N$53"}</definedName>
    <definedName name="new" hidden="1">{"'Model'!$A$1:$N$53"}</definedName>
    <definedName name="nnnn" hidden="1">#REF!</definedName>
    <definedName name="nnnnnn" hidden="1">[3]TargIS!#REF!</definedName>
    <definedName name="nnnnnnnnnnn" hidden="1">#REF!</definedName>
    <definedName name="nnnnnnnnnnnnn" hidden="1">[3]TargIS!#REF!</definedName>
    <definedName name="noo" localSheetId="0" hidden="1">{#N/A,#N/A,FALSE,"COVER.XLS";#N/A,#N/A,FALSE,"RACT1.XLS";#N/A,#N/A,FALSE,"RACT2.XLS";#N/A,#N/A,FALSE,"ECCMP";#N/A,#N/A,FALSE,"WELDER.XLS"}</definedName>
    <definedName name="noo" hidden="1">{#N/A,#N/A,FALSE,"COVER.XLS";#N/A,#N/A,FALSE,"RACT1.XLS";#N/A,#N/A,FALSE,"RACT2.XLS";#N/A,#N/A,FALSE,"ECCMP";#N/A,#N/A,FALSE,"WELDER.XLS"}</definedName>
    <definedName name="nung" localSheetId="0" hidden="1">{#N/A,#N/A,FALSE,"COVER.XLS";#N/A,#N/A,FALSE,"RACT1.XLS";#N/A,#N/A,FALSE,"RACT2.XLS";#N/A,#N/A,FALSE,"ECCMP";#N/A,#N/A,FALSE,"WELDER.XLS"}</definedName>
    <definedName name="nung" hidden="1">{#N/A,#N/A,FALSE,"COVER.XLS";#N/A,#N/A,FALSE,"RACT1.XLS";#N/A,#N/A,FALSE,"RACT2.XLS";#N/A,#N/A,FALSE,"ECCMP";#N/A,#N/A,FALSE,"WELDER.XLS"}</definedName>
    <definedName name="nut" localSheetId="1" hidden="1">[11]A!#REF!</definedName>
    <definedName name="nut" localSheetId="2" hidden="1">[11]A!#REF!</definedName>
    <definedName name="nut" localSheetId="0" hidden="1">[12]A!#REF!</definedName>
    <definedName name="nut" hidden="1">[12]A!#REF!</definedName>
    <definedName name="oiiuui"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oiiuui"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ol" localSheetId="0" hidden="1">{#N/A,#N/A,FALSE,"COVER.XLS";#N/A,#N/A,FALSE,"RACT1.XLS";#N/A,#N/A,FALSE,"RACT2.XLS";#N/A,#N/A,FALSE,"ECCMP";#N/A,#N/A,FALSE,"WELDER.XLS"}</definedName>
    <definedName name="ol" hidden="1">{#N/A,#N/A,FALSE,"COVER.XLS";#N/A,#N/A,FALSE,"RACT1.XLS";#N/A,#N/A,FALSE,"RACT2.XLS";#N/A,#N/A,FALSE,"ECCMP";#N/A,#N/A,FALSE,"WELDER.XLS"}</definedName>
    <definedName name="oldkey1" hidden="1">#REF!</definedName>
    <definedName name="oldsort" hidden="1">#REF!</definedName>
    <definedName name="ooei" localSheetId="0" hidden="1">{#N/A,#N/A,FALSE,"COVER1.XLS ";#N/A,#N/A,FALSE,"RACT1.XLS";#N/A,#N/A,FALSE,"RACT2.XLS";#N/A,#N/A,FALSE,"ECCMP";#N/A,#N/A,FALSE,"WELDER.XLS"}</definedName>
    <definedName name="ooei" hidden="1">{#N/A,#N/A,FALSE,"COVER1.XLS ";#N/A,#N/A,FALSE,"RACT1.XLS";#N/A,#N/A,FALSE,"RACT2.XLS";#N/A,#N/A,FALSE,"ECCMP";#N/A,#N/A,FALSE,"WELDER.XLS"}</definedName>
    <definedName name="oro" localSheetId="0" hidden="1">{#N/A,#N/A,FALSE,"COVER1.XLS ";#N/A,#N/A,FALSE,"RACT1.XLS";#N/A,#N/A,FALSE,"RACT2.XLS";#N/A,#N/A,FALSE,"ECCMP";#N/A,#N/A,FALSE,"WELDER.XLS"}</definedName>
    <definedName name="oro" hidden="1">{#N/A,#N/A,FALSE,"COVER1.XLS ";#N/A,#N/A,FALSE,"RACT1.XLS";#N/A,#N/A,FALSE,"RACT2.XLS";#N/A,#N/A,FALSE,"ECCMP";#N/A,#N/A,FALSE,"WELDER.XLS"}</definedName>
    <definedName name="Plan50July" localSheetId="0" hidden="1">{"'Sheet1'!$A$1:$BH$50","'Sheet1'!$A$1:$AP$46","'Sheet1'!$AO$17"}</definedName>
    <definedName name="Plan50July" hidden="1">{"'Sheet1'!$A$1:$BH$50","'Sheet1'!$A$1:$AP$46","'Sheet1'!$AO$17"}</definedName>
    <definedName name="pom" hidden="1">#REF!</definedName>
    <definedName name="price1"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price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xlnm.Print_Area" localSheetId="1">'T 5 (3M)'!$A$1:$P$63</definedName>
    <definedName name="_xlnm.Print_Area" localSheetId="3">'T 7 conso'!$A$1:$X$37</definedName>
    <definedName name="_xlnm.Print_Area" localSheetId="2">'T6 (6M)'!$A$1:$P$62</definedName>
    <definedName name="_xlnm.Print_Area" localSheetId="4">'T8'!$A$1:$P$35</definedName>
    <definedName name="_xlnm.Print_Area" localSheetId="5">'T9-11'!$A$1:$L$144</definedName>
    <definedName name="promotion_วิไลวรรณ"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promotion_วิไลวรรณ"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QS_AR"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QS_A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QS_ar1"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QS_a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erw"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rerw"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res" localSheetId="0" hidden="1">{#N/A,#N/A,FALSE,"COVER1.XLS ";#N/A,#N/A,FALSE,"RACT1.XLS";#N/A,#N/A,FALSE,"RACT2.XLS";#N/A,#N/A,FALSE,"ECCMP";#N/A,#N/A,FALSE,"WELDER.XLS"}</definedName>
    <definedName name="res" hidden="1">{#N/A,#N/A,FALSE,"COVER1.XLS ";#N/A,#N/A,FALSE,"RACT1.XLS";#N/A,#N/A,FALSE,"RACT2.XLS";#N/A,#N/A,FALSE,"ECCMP";#N/A,#N/A,FALSE,"WELDER.XLS"}</definedName>
    <definedName name="res_sum" localSheetId="0" hidden="1">{#N/A,#N/A,FALSE,"COVER1.XLS ";#N/A,#N/A,FALSE,"RACT1.XLS";#N/A,#N/A,FALSE,"RACT2.XLS";#N/A,#N/A,FALSE,"ECCMP";#N/A,#N/A,FALSE,"WELDER.XLS"}</definedName>
    <definedName name="res_sum" hidden="1">{#N/A,#N/A,FALSE,"COVER1.XLS ";#N/A,#N/A,FALSE,"RACT1.XLS";#N/A,#N/A,FALSE,"RACT2.XLS";#N/A,#N/A,FALSE,"ECCMP";#N/A,#N/A,FALSE,"WELDER.XLS"}</definedName>
    <definedName name="res_sum1" localSheetId="0" hidden="1">{#N/A,#N/A,FALSE,"COVER1.XLS ";#N/A,#N/A,FALSE,"RACT1.XLS";#N/A,#N/A,FALSE,"RACT2.XLS";#N/A,#N/A,FALSE,"ECCMP";#N/A,#N/A,FALSE,"WELDER.XLS"}</definedName>
    <definedName name="res_sum1" hidden="1">{#N/A,#N/A,FALSE,"COVER1.XLS ";#N/A,#N/A,FALSE,"RACT1.XLS";#N/A,#N/A,FALSE,"RACT2.XLS";#N/A,#N/A,FALSE,"ECCMP";#N/A,#N/A,FALSE,"WELDER.XLS"}</definedName>
    <definedName name="rgvesrhbare" localSheetId="0" hidden="1">{#N/A,#N/A,FALSE,"COVER.XLS";#N/A,#N/A,FALSE,"RACT1.XLS";#N/A,#N/A,FALSE,"RACT2.XLS";#N/A,#N/A,FALSE,"ECCMP";#N/A,#N/A,FALSE,"WELDER.XLS"}</definedName>
    <definedName name="rgvesrhbare" hidden="1">{#N/A,#N/A,FALSE,"COVER.XLS";#N/A,#N/A,FALSE,"RACT1.XLS";#N/A,#N/A,FALSE,"RACT2.XLS";#N/A,#N/A,FALSE,"ECCMP";#N/A,#N/A,FALSE,"WELDER.XLS"}</definedName>
    <definedName name="ro" localSheetId="0" hidden="1">{#N/A,#N/A,FALSE,"17MAY";#N/A,#N/A,FALSE,"24MAY"}</definedName>
    <definedName name="ro" hidden="1">{#N/A,#N/A,FALSE,"17MAY";#N/A,#N/A,FALSE,"24MAY"}</definedName>
    <definedName name="rrtt" localSheetId="0" hidden="1">{#N/A,#N/A,FALSE,"COVER1.XLS ";#N/A,#N/A,FALSE,"RACT1.XLS";#N/A,#N/A,FALSE,"RACT2.XLS";#N/A,#N/A,FALSE,"ECCMP";#N/A,#N/A,FALSE,"WELDER.XLS"}</definedName>
    <definedName name="rrtt" hidden="1">{#N/A,#N/A,FALSE,"COVER1.XLS ";#N/A,#N/A,FALSE,"RACT1.XLS";#N/A,#N/A,FALSE,"RACT2.XLS";#N/A,#N/A,FALSE,"ECCMP";#N/A,#N/A,FALSE,"WELDER.XLS"}</definedName>
    <definedName name="rtret" localSheetId="0" hidden="1">{#N/A,#N/A,FALSE,"COVER1.XLS ";#N/A,#N/A,FALSE,"RACT1.XLS";#N/A,#N/A,FALSE,"RACT2.XLS";#N/A,#N/A,FALSE,"ECCMP";#N/A,#N/A,FALSE,"WELDER.XLS"}</definedName>
    <definedName name="rtret" hidden="1">{#N/A,#N/A,FALSE,"COVER1.XLS ";#N/A,#N/A,FALSE,"RACT1.XLS";#N/A,#N/A,FALSE,"RACT2.XLS";#N/A,#N/A,FALSE,"ECCMP";#N/A,#N/A,FALSE,"WELDER.XLS"}</definedName>
    <definedName name="rtrt" localSheetId="0" hidden="1">{#N/A,#N/A,FALSE,"COVER1.XLS ";#N/A,#N/A,FALSE,"RACT1.XLS";#N/A,#N/A,FALSE,"RACT2.XLS";#N/A,#N/A,FALSE,"ECCMP";#N/A,#N/A,FALSE,"WELDER.XLS"}</definedName>
    <definedName name="rtrt" hidden="1">{#N/A,#N/A,FALSE,"COVER1.XLS ";#N/A,#N/A,FALSE,"RACT1.XLS";#N/A,#N/A,FALSE,"RACT2.XLS";#N/A,#N/A,FALSE,"ECCMP";#N/A,#N/A,FALSE,"WELDER.XLS"}</definedName>
    <definedName name="rtrwt" localSheetId="0" hidden="1">{#N/A,#N/A,FALSE,"COVER.XLS";#N/A,#N/A,FALSE,"RACT1.XLS";#N/A,#N/A,FALSE,"RACT2.XLS";#N/A,#N/A,FALSE,"ECCMP";#N/A,#N/A,FALSE,"WELDER.XLS"}</definedName>
    <definedName name="rtrwt" hidden="1">{#N/A,#N/A,FALSE,"COVER.XLS";#N/A,#N/A,FALSE,"RACT1.XLS";#N/A,#N/A,FALSE,"RACT2.XLS";#N/A,#N/A,FALSE,"ECCMP";#N/A,#N/A,FALSE,"WELDER.XLS"}</definedName>
    <definedName name="rwere" localSheetId="0" hidden="1">{#N/A,#N/A,FALSE,"COVER1.XLS ";#N/A,#N/A,FALSE,"RACT1.XLS";#N/A,#N/A,FALSE,"RACT2.XLS";#N/A,#N/A,FALSE,"ECCMP";#N/A,#N/A,FALSE,"WELDER.XLS"}</definedName>
    <definedName name="rwere" hidden="1">{#N/A,#N/A,FALSE,"COVER1.XLS ";#N/A,#N/A,FALSE,"RACT1.XLS";#N/A,#N/A,FALSE,"RACT2.XLS";#N/A,#N/A,FALSE,"ECCMP";#N/A,#N/A,FALSE,"WELDER.XLS"}</definedName>
    <definedName name="safdsadsa" localSheetId="0" hidden="1">{#N/A,#N/A,FALSE,"COVER1.XLS ";#N/A,#N/A,FALSE,"RACT1.XLS";#N/A,#N/A,FALSE,"RACT2.XLS";#N/A,#N/A,FALSE,"ECCMP";#N/A,#N/A,FALSE,"WELDER.XLS"}</definedName>
    <definedName name="safdsadsa" hidden="1">{#N/A,#N/A,FALSE,"COVER1.XLS ";#N/A,#N/A,FALSE,"RACT1.XLS";#N/A,#N/A,FALSE,"RACT2.XLS";#N/A,#N/A,FALSE,"ECCMP";#N/A,#N/A,FALSE,"WELDER.XLS"}</definedName>
    <definedName name="sas"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a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df" localSheetId="0" hidden="1">{#N/A,#N/A,FALSE,"COVER.XLS";#N/A,#N/A,FALSE,"RACT1.XLS";#N/A,#N/A,FALSE,"RACT2.XLS";#N/A,#N/A,FALSE,"ECCMP";#N/A,#N/A,FALSE,"WELDER.XLS"}</definedName>
    <definedName name="sdf" hidden="1">{#N/A,#N/A,FALSE,"COVER.XLS";#N/A,#N/A,FALSE,"RACT1.XLS";#N/A,#N/A,FALSE,"RACT2.XLS";#N/A,#N/A,FALSE,"ECCMP";#N/A,#N/A,FALSE,"WELDER.XLS"}</definedName>
    <definedName name="sedfr"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edfr"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IRAPHOP"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IRAPHOP"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les" localSheetId="0" hidden="1">{#N/A,#N/A,FALSE,"COVER.XLS";#N/A,#N/A,FALSE,"RACT1.XLS";#N/A,#N/A,FALSE,"RACT2.XLS";#N/A,#N/A,FALSE,"ECCMP";#N/A,#N/A,FALSE,"WELDER.XLS"}</definedName>
    <definedName name="sles" hidden="1">{#N/A,#N/A,FALSE,"COVER.XLS";#N/A,#N/A,FALSE,"RACT1.XLS";#N/A,#N/A,FALSE,"RACT2.XLS";#N/A,#N/A,FALSE,"ECCMP";#N/A,#N/A,FALSE,"WELDER.XLS"}</definedName>
    <definedName name="slrkgo0peur"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lrkgo0peu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o" localSheetId="0" hidden="1">{#N/A,#N/A,FALSE,"COVER1.XLS ";#N/A,#N/A,FALSE,"RACT1.XLS";#N/A,#N/A,FALSE,"RACT2.XLS";#N/A,#N/A,FALSE,"ECCMP";#N/A,#N/A,FALSE,"WELDER.XLS"}</definedName>
    <definedName name="so" hidden="1">{#N/A,#N/A,FALSE,"COVER1.XLS ";#N/A,#N/A,FALSE,"RACT1.XLS";#N/A,#N/A,FALSE,"RACT2.XLS";#N/A,#N/A,FALSE,"ECCMP";#N/A,#N/A,FALSE,"WELDER.XLS"}</definedName>
    <definedName name="Sort" hidden="1">#REF!</definedName>
    <definedName name="sp"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p"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sa"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tuff" hidden="1">[13]BEV!#REF!</definedName>
    <definedName name="SummCopy" localSheetId="0" hidden="1">{"'Sheet1'!$A$1:$BH$50","'Sheet1'!$A$1:$AP$46","'Sheet1'!$AO$17"}</definedName>
    <definedName name="SummCopy" hidden="1">{"'Sheet1'!$A$1:$BH$50","'Sheet1'!$A$1:$AP$46","'Sheet1'!$AO$17"}</definedName>
    <definedName name="supa" localSheetId="0" hidden="1">{#N/A,#N/A,FALSE,"str_title";#N/A,#N/A,FALSE,"SUM";#N/A,#N/A,FALSE,"Scope";#N/A,#N/A,FALSE,"PIE-Jn";#N/A,#N/A,FALSE,"PIE-Jn_Hz";#N/A,#N/A,FALSE,"Liq_Plan";#N/A,#N/A,FALSE,"S_Curve";#N/A,#N/A,FALSE,"Liq_Prof";#N/A,#N/A,FALSE,"Man_Pwr";#N/A,#N/A,FALSE,"Man_Prof"}</definedName>
    <definedName name="supa" hidden="1">{#N/A,#N/A,FALSE,"str_title";#N/A,#N/A,FALSE,"SUM";#N/A,#N/A,FALSE,"Scope";#N/A,#N/A,FALSE,"PIE-Jn";#N/A,#N/A,FALSE,"PIE-Jn_Hz";#N/A,#N/A,FALSE,"Liq_Plan";#N/A,#N/A,FALSE,"S_Curve";#N/A,#N/A,FALSE,"Liq_Prof";#N/A,#N/A,FALSE,"Man_Pwr";#N/A,#N/A,FALSE,"Man_Prof"}</definedName>
    <definedName name="sxcfxsdfc"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xcfxsdfc"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terherher" localSheetId="0" hidden="1">{#N/A,#N/A,FALSE,"AR2";#N/A,#N/A,FALSE,"SUM"}</definedName>
    <definedName name="terherher" hidden="1">{#N/A,#N/A,FALSE,"AR2";#N/A,#N/A,FALSE,"SUM"}</definedName>
    <definedName name="TextRefCopyRangeCount" hidden="1">1</definedName>
    <definedName name="therhrehrew" localSheetId="0" hidden="1">{#N/A,#N/A,FALSE,"AR2";#N/A,#N/A,FALSE,"SUM"}</definedName>
    <definedName name="therhrehrew" hidden="1">{#N/A,#N/A,FALSE,"AR2";#N/A,#N/A,FALSE,"SUM"}</definedName>
    <definedName name="TMT"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TM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tr" localSheetId="0" hidden="1">{#N/A,#N/A,FALSE,"COVER.XLS";#N/A,#N/A,FALSE,"RACT1.XLS";#N/A,#N/A,FALSE,"RACT2.XLS";#N/A,#N/A,FALSE,"ECCMP";#N/A,#N/A,FALSE,"WELDER.XLS"}</definedName>
    <definedName name="tr" hidden="1">{#N/A,#N/A,FALSE,"COVER.XLS";#N/A,#N/A,FALSE,"RACT1.XLS";#N/A,#N/A,FALSE,"RACT2.XLS";#N/A,#N/A,FALSE,"ECCMP";#N/A,#N/A,FALSE,"WELDER.XLS"}</definedName>
    <definedName name="ttt" localSheetId="0" hidden="1">{#N/A,#N/A,FALSE,"consu_cover";#N/A,#N/A,FALSE,"consu_strategy";#N/A,#N/A,FALSE,"consu_flow";#N/A,#N/A,FALSE,"Summary_reqmt";#N/A,#N/A,FALSE,"field_ppg";#N/A,#N/A,FALSE,"ppg_shop";#N/A,#N/A,FALSE,"strl";#N/A,#N/A,FALSE,"tankages";#N/A,#N/A,FALSE,"gases"}</definedName>
    <definedName name="ttt" hidden="1">{#N/A,#N/A,FALSE,"consu_cover";#N/A,#N/A,FALSE,"consu_strategy";#N/A,#N/A,FALSE,"consu_flow";#N/A,#N/A,FALSE,"Summary_reqmt";#N/A,#N/A,FALSE,"field_ppg";#N/A,#N/A,FALSE,"ppg_shop";#N/A,#N/A,FALSE,"strl";#N/A,#N/A,FALSE,"tankages";#N/A,#N/A,FALSE,"gases"}</definedName>
    <definedName name="vc" hidden="1">#REF!</definedName>
    <definedName name="vdsfbgdfhae"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vdsfbgdfhae"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vitee" localSheetId="0" hidden="1">{#N/A,#N/A,FALSE,"COVER1.XLS ";#N/A,#N/A,FALSE,"RACT1.XLS";#N/A,#N/A,FALSE,"RACT2.XLS";#N/A,#N/A,FALSE,"ECCMP";#N/A,#N/A,FALSE,"WELDER.XLS"}</definedName>
    <definedName name="vitee" hidden="1">{#N/A,#N/A,FALSE,"COVER1.XLS ";#N/A,#N/A,FALSE,"RACT1.XLS";#N/A,#N/A,FALSE,"RACT2.XLS";#N/A,#N/A,FALSE,"ECCMP";#N/A,#N/A,FALSE,"WELDER.XLS"}</definedName>
    <definedName name="wetgregweg" localSheetId="0" hidden="1">{#N/A,#N/A,FALSE,"AR2";#N/A,#N/A,FALSE,"SUM"}</definedName>
    <definedName name="wetgregweg" hidden="1">{#N/A,#N/A,FALSE,"AR2";#N/A,#N/A,FALSE,"SUM"}</definedName>
    <definedName name="wrgvsdvdva"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gvsdvdv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localSheetId="0" hidden="1">{#N/A,#N/A,FALSE,"17MAY";#N/A,#N/A,FALSE,"24MAY"}</definedName>
    <definedName name="wrn.1." hidden="1">{#N/A,#N/A,FALSE,"17MAY";#N/A,#N/A,FALSE,"24MAY"}</definedName>
    <definedName name="wrn.2.2" localSheetId="0" hidden="1">{#N/A,#N/A,FALSE,"17MAY";#N/A,#N/A,FALSE,"24MAY"}</definedName>
    <definedName name="wrn.2.2" hidden="1">{#N/A,#N/A,FALSE,"17MAY";#N/A,#N/A,FALSE,"24MAY"}</definedName>
    <definedName name="wrn.Accretion." localSheetId="0" hidden="1">{"Accretion",#N/A,FALSE,"Assum"}</definedName>
    <definedName name="wrn.Accretion." hidden="1">{"Accretion",#N/A,FALSE,"Assum"}</definedName>
    <definedName name="wrn.Actuals." localSheetId="0" hidden="1">{#N/A,#N/A,FALSE,"TUN";#N/A,#N/A,FALSE,"TOK";#N/A,#N/A,FALSE,"SIN";#N/A,#N/A,FALSE,"SYD";#N/A,#N/A,FALSE,"SEO";#N/A,#N/A,FALSE,"ROM";#N/A,#N/A,FALSE,"PAR";#N/A,#N/A,FALSE,"MUN";#N/A,#N/A,FALSE,"MAD";#N/A,#N/A,FALSE,"LON";#N/A,#N/A,FALSE,"JOH";#N/A,#N/A,FALSE,"HON";#N/A,#N/A,FALSE,"HAM";#N/A,#N/A,FALSE,"DUB";#N/A,#N/A,FALSE,"BRU";#N/A,#N/A,FALSE,"AMS"}</definedName>
    <definedName name="wrn.Actuals." hidden="1">{#N/A,#N/A,FALSE,"TUN";#N/A,#N/A,FALSE,"TOK";#N/A,#N/A,FALSE,"SIN";#N/A,#N/A,FALSE,"SYD";#N/A,#N/A,FALSE,"SEO";#N/A,#N/A,FALSE,"ROM";#N/A,#N/A,FALSE,"PAR";#N/A,#N/A,FALSE,"MUN";#N/A,#N/A,FALSE,"MAD";#N/A,#N/A,FALSE,"LON";#N/A,#N/A,FALSE,"JOH";#N/A,#N/A,FALSE,"HON";#N/A,#N/A,FALSE,"HAM";#N/A,#N/A,FALSE,"DUB";#N/A,#N/A,FALSE,"BRU";#N/A,#N/A,FALSE,"AM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0" hidden="1">{#N/A,#N/A,FALSE,"AR2";#N/A,#N/A,FALSE,"SUM"}</definedName>
    <definedName name="wrn.ALL." hidden="1">{#N/A,#N/A,FALSE,"AR2";#N/A,#N/A,FALSE,"SUM"}</definedName>
    <definedName name="wrn.Assumptions." localSheetId="0" hidden="1">{"Assumptions",#N/A,FALSE,"Assum"}</definedName>
    <definedName name="wrn.Assumptions." hidden="1">{"Assumptions",#N/A,FALSE,"Assum"}</definedName>
    <definedName name="wrn.BCTL._.Canadian._.Dollar._.Statements." localSheetId="0" hidden="1">{#N/A,#N/A,FALSE,"YE-BCTL[Inc Stmt]";#N/A,#N/A,FALSE,"YE-BCTL[Bal Sht]"}</definedName>
    <definedName name="wrn.BCTL._.Canadian._.Dollar._.Statements." hidden="1">{#N/A,#N/A,FALSE,"YE-BCTL[Inc Stmt]";#N/A,#N/A,FALSE,"YE-BCTL[Bal Sht]"}</definedName>
    <definedName name="wrn.BOI._.Journal._.Entries." localSheetId="0" hidden="1">{#N/A,#N/A,FALSE,"GL Input";#N/A,#N/A,FALSE,"WIP-NL Input"}</definedName>
    <definedName name="wrn.BOI._.Journal._.Entries." hidden="1">{#N/A,#N/A,FALSE,"GL Input";#N/A,#N/A,FALSE,"WIP-NL Input"}</definedName>
    <definedName name="wrn.BOI._.Ledgers." localSheetId="0" hidden="1">{#N/A,#N/A,FALSE,"Trail Balance";#N/A,#N/A,FALSE,"Gen Ledger";#N/A,#N/A,FALSE,"Sub Ledger"}</definedName>
    <definedName name="wrn.BOI._.Ledgers." hidden="1">{#N/A,#N/A,FALSE,"Trail Balance";#N/A,#N/A,FALSE,"Gen Ledger";#N/A,#N/A,FALSE,"Sub Ledger"}</definedName>
    <definedName name="wrn.BOI._.Miscellaneous." localSheetId="0" hidden="1">{#N/A,#N/A,FALSE,"Accom Payments";#N/A,#N/A,FALSE,"Travel Adv";#N/A,#N/A,FALSE,"Payroll Taxes"}</definedName>
    <definedName name="wrn.BOI._.Miscellaneous." hidden="1">{#N/A,#N/A,FALSE,"Accom Payments";#N/A,#N/A,FALSE,"Travel Adv";#N/A,#N/A,FALSE,"Payroll Taxes"}</definedName>
    <definedName name="wrn.BOI._.Monthly._.Workbook." localSheetId="0" hidden="1">{#N/A,#N/A,TRUE,"PULLCODE";#N/A,#N/A,TRUE,"JOURNAL 6-289-6";#N/A,#N/A,TRUE,"JOURNAL 6-289-F";#N/A,#N/A,TRUE,"Overhead";#N/A,#N/A,TRUE,"TIMELINE";#N/A,#N/A,TRUE,"Reflectives"}</definedName>
    <definedName name="wrn.BOI._.Monthly._.Workbook." hidden="1">{#N/A,#N/A,TRUE,"PULLCODE";#N/A,#N/A,TRUE,"JOURNAL 6-289-6";#N/A,#N/A,TRUE,"JOURNAL 6-289-F";#N/A,#N/A,TRUE,"Overhead";#N/A,#N/A,TRUE,"TIMELINE";#N/A,#N/A,TRUE,"Reflectives"}</definedName>
    <definedName name="wrn.branch." localSheetId="0" hidden="1">{"led",#N/A,FALSE,"BRANCH";"bal",#N/A,FALSE,"BRANCH";#N/A,#N/A,FALSE,"Misc_JEs"}</definedName>
    <definedName name="wrn.branch." hidden="1">{"led",#N/A,FALSE,"BRANCH";"bal",#N/A,FALSE,"BRANCH";#N/A,#N/A,FALSE,"Misc_JEs"}</definedName>
    <definedName name="wrn.budget." localSheetId="0" hidden="1">{#N/A,#N/A,FALSE,"BUDIC";#N/A,#N/A,FALSE,"BUDVAR";#N/A,#N/A,FALSE,"BUD"}</definedName>
    <definedName name="wrn.budget." hidden="1">{#N/A,#N/A,FALSE,"BUDIC";#N/A,#N/A,FALSE,"BUDVAR";#N/A,#N/A,FALSE,"BUD"}</definedName>
    <definedName name="wrn.CAG." localSheetId="0" hidden="1">{#N/A,#N/A,FALSE,"CAG"}</definedName>
    <definedName name="wrn.CAG." hidden="1">{#N/A,#N/A,FALSE,"CAG"}</definedName>
    <definedName name="wrn.Canadian._.Dollar._.Statements." localSheetId="0" hidden="1">{#N/A,#N/A,FALSE,"YE-Can $ [Inc Stmt]-OldCo";#N/A,#N/A,FALSE,"YE-Can $ [Bal Sht]-OldCo";#N/A,#N/A,FALSE,"YE-Can $ [Inc Stmt]-NewCo";#N/A,#N/A,FALSE,"YE-Can $ [Bal Sht]-NewCo"}</definedName>
    <definedName name="wrn.Canadian._.Dollar._.Statements." hidden="1">{#N/A,#N/A,FALSE,"YE-Can $ [Inc Stmt]-OldCo";#N/A,#N/A,FALSE,"YE-Can $ [Bal Sht]-OldCo";#N/A,#N/A,FALSE,"YE-Can $ [Inc Stmt]-NewCo";#N/A,#N/A,FALSE,"YE-Can $ [Bal Sht]-NewCo"}</definedName>
    <definedName name="wrn.comsumable.2" localSheetId="0" hidden="1">{#N/A,#N/A,FALSE,"consu_cover";#N/A,#N/A,FALSE,"consu_strategy";#N/A,#N/A,FALSE,"consu_flow";#N/A,#N/A,FALSE,"Summary_reqmt";#N/A,#N/A,FALSE,"field_ppg";#N/A,#N/A,FALSE,"ppg_shop";#N/A,#N/A,FALSE,"strl";#N/A,#N/A,FALSE,"tankages";#N/A,#N/A,FALSE,"gases"}</definedName>
    <definedName name="wrn.comsumable.2" hidden="1">{#N/A,#N/A,FALSE,"consu_cover";#N/A,#N/A,FALSE,"consu_strategy";#N/A,#N/A,FALSE,"consu_flow";#N/A,#N/A,FALSE,"Summary_reqmt";#N/A,#N/A,FALSE,"field_ppg";#N/A,#N/A,FALSE,"ppg_shop";#N/A,#N/A,FALSE,"strl";#N/A,#N/A,FALSE,"tankages";#N/A,#N/A,FALSE,"gases"}</definedName>
    <definedName name="wrn.consumable" localSheetId="0" hidden="1">{#N/A,#N/A,FALSE,"consu_cover";#N/A,#N/A,FALSE,"consu_strategy";#N/A,#N/A,FALSE,"consu_flow";#N/A,#N/A,FALSE,"Summary_reqmt";#N/A,#N/A,FALSE,"field_ppg";#N/A,#N/A,FALSE,"ppg_shop";#N/A,#N/A,FALSE,"strl";#N/A,#N/A,FALSE,"tankages";#N/A,#N/A,FALSE,"gases"}</definedName>
    <definedName name="wrn.consumable" hidden="1">{#N/A,#N/A,FALSE,"consu_cover";#N/A,#N/A,FALSE,"consu_strategy";#N/A,#N/A,FALSE,"consu_flow";#N/A,#N/A,FALSE,"Summary_reqmt";#N/A,#N/A,FALSE,"field_ppg";#N/A,#N/A,FALSE,"ppg_shop";#N/A,#N/A,FALSE,"strl";#N/A,#N/A,FALSE,"tankages";#N/A,#N/A,FALSE,"gases"}</definedName>
    <definedName name="wrn.consumable." localSheetId="0" hidden="1">{#N/A,#N/A,FALSE,"consu_cover";#N/A,#N/A,FALSE,"consu_strategy";#N/A,#N/A,FALSE,"consu_flow";#N/A,#N/A,FALSE,"Summary_reqmt";#N/A,#N/A,FALSE,"field_ppg";#N/A,#N/A,FALSE,"ppg_shop";#N/A,#N/A,FALSE,"strl";#N/A,#N/A,FALSE,"tankages";#N/A,#N/A,FALSE,"gases"}</definedName>
    <definedName name="wrn.consumable." hidden="1">{#N/A,#N/A,FALSE,"consu_cover";#N/A,#N/A,FALSE,"consu_strategy";#N/A,#N/A,FALSE,"consu_flow";#N/A,#N/A,FALSE,"Summary_reqmt";#N/A,#N/A,FALSE,"field_ppg";#N/A,#N/A,FALSE,"ppg_shop";#N/A,#N/A,FALSE,"strl";#N/A,#N/A,FALSE,"tankages";#N/A,#N/A,FALSE,"gases"}</definedName>
    <definedName name="wrn.CPB." localSheetId="0" hidden="1">{#N/A,#N/A,FALSE,"CPB"}</definedName>
    <definedName name="wrn.CPB." hidden="1">{#N/A,#N/A,FALSE,"CPB"}</definedName>
    <definedName name="wrn.Credit._.Summary." localSheetId="0" hidden="1">{#N/A,#N/A,FALSE,"Credit Summary"}</definedName>
    <definedName name="wrn.Credit._.Summary." hidden="1">{#N/A,#N/A,FALSE,"Credit Summary"}</definedName>
    <definedName name="wrn.Current._.Account._.Balances." localSheetId="0" hidden="1">{#N/A,#N/A,FALSE,"Arn-Current";#N/A,#N/A,FALSE,"Win-Current"}</definedName>
    <definedName name="wrn.Current._.Account._.Balances." hidden="1">{#N/A,#N/A,FALSE,"Arn-Current";#N/A,#N/A,FALSE,"Win-Current"}</definedName>
    <definedName name="wrn.DEPR." localSheetId="0" hidden="1">{#N/A,#N/A,FALSE,"DEPR"}</definedName>
    <definedName name="wrn.DEPR." hidden="1">{#N/A,#N/A,FALSE,"DEPR"}</definedName>
    <definedName name="wrn.DSG." localSheetId="0" hidden="1">{#N/A,#N/A,FALSE,"BRU";#N/A,#N/A,FALSE,"MAD";#N/A,#N/A,FALSE,"MUN";#N/A,#N/A,FALSE,"SEO";#N/A,#N/A,FALSE,"TOK"}</definedName>
    <definedName name="wrn.DSG." hidden="1">{#N/A,#N/A,FALSE,"BRU";#N/A,#N/A,FALSE,"MAD";#N/A,#N/A,FALSE,"MUN";#N/A,#N/A,FALSE,"SEO";#N/A,#N/A,FALSE,"TOK"}</definedName>
    <definedName name="wrn.elect."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xchange._.Rate." localSheetId="0" hidden="1">{#N/A,#N/A,FALSE,"Exchange Rate";#N/A,#N/A,FALSE,"Fax"}</definedName>
    <definedName name="wrn.Exchange._.Rate." hidden="1">{#N/A,#N/A,FALSE,"Exchange Rate";#N/A,#N/A,FALSE,"Fax"}</definedName>
    <definedName name="wrn.FCB." localSheetId="0" hidden="1">{"FCB_ALL",#N/A,FALSE,"FCB"}</definedName>
    <definedName name="wrn.FCB." hidden="1">{"FCB_ALL",#N/A,FALSE,"FCB"}</definedName>
    <definedName name="wrn.fcb2" localSheetId="0" hidden="1">{"FCB_ALL",#N/A,FALSE,"FCB"}</definedName>
    <definedName name="wrn.fcb2" hidden="1">{"FCB_ALL",#N/A,FALSE,"FCB"}</definedName>
    <definedName name="wrn.FDS._.Reports." localSheetId="0" hidden="1">{#N/A,#N/A,FALSE,"WORKSHEET";#N/A,#N/A,FALSE,"STAT";"Income USD (INCOME)",#N/A,FALSE,"INCOME";#N/A,#N/A,FALSE,"CTS";"Bal Sheet USD Thousands (BALSHET)",#N/A,FALSE,"BALSHET";"Bal Sheet AUD Thousands (BALSHET)",#N/A,FALSE,"BALSHET";"Orders",#N/A,FALSE,"ORDERSALEPROFIT";"Income AUD (INCOME)",#N/A,FALSE,"INCOME";#N/A,#N/A,FALSE,"Corpallo";"Sales &amp; Profit",#N/A,FALSE,"ORDERSALEPROFIT"}</definedName>
    <definedName name="wrn.FDS._.Reports." hidden="1">{#N/A,#N/A,FALSE,"WORKSHEET";#N/A,#N/A,FALSE,"STAT";"Income USD (INCOME)",#N/A,FALSE,"INCOME";#N/A,#N/A,FALSE,"CTS";"Bal Sheet USD Thousands (BALSHET)",#N/A,FALSE,"BALSHET";"Bal Sheet AUD Thousands (BALSHET)",#N/A,FALSE,"BALSHET";"Orders",#N/A,FALSE,"ORDERSALEPROFIT";"Income AUD (INCOME)",#N/A,FALSE,"INCOME";#N/A,#N/A,FALSE,"Corpallo";"Sales &amp; Profit",#N/A,FALSE,"ORDERSALEPROFIT"}</definedName>
    <definedName name="wrn.Financial._.Report." localSheetId="0" hidden="1">{"Fin_China",#N/A,FALSE,"中國區";"Fin_游汝謙",#N/A,FALSE,"游汝謙";"Fin_姚民僕",#N/A,FALSE,"姚民僕";"Fin_相福利",#N/A,FALSE,"相福利";"Fin_何炎光",#N/A,FALSE,"何炎光";"Fin_黃元安",#N/A,FALSE,"黃元安";"Fin_黃安楠",#N/A,FALSE,"黃安楠";"Fin_北京",#N/A,FALSE,"北京";"Fin_柳勤齡",#N/A,FALSE,"柳勤齡"}</definedName>
    <definedName name="wrn.Financial._.Report." hidden="1">{"Fin_China",#N/A,FALSE,"中國區";"Fin_游汝謙",#N/A,FALSE,"游汝謙";"Fin_姚民僕",#N/A,FALSE,"姚民僕";"Fin_相福利",#N/A,FALSE,"相福利";"Fin_何炎光",#N/A,FALSE,"何炎光";"Fin_黃元安",#N/A,FALSE,"黃元安";"Fin_黃安楠",#N/A,FALSE,"黃安楠";"Fin_北京",#N/A,FALSE,"北京";"Fin_柳勤齡",#N/A,FALSE,"柳勤齡"}</definedName>
    <definedName name="wrn.Fixed._.Assets." localSheetId="0" hidden="1">{#N/A,#N/A,FALSE,"Arn-Asset";#N/A,#N/A,FALSE,"Win-Asset"}</definedName>
    <definedName name="wrn.Fixed._.Assets." hidden="1">{#N/A,#N/A,FALSE,"Arn-Asset";#N/A,#N/A,FALSE,"Win-Asset"}</definedName>
    <definedName name="wrn.GIS." localSheetId="0" hidden="1">{#N/A,#N/A,FALSE,"GIS"}</definedName>
    <definedName name="wrn.GIS." hidden="1">{#N/A,#N/A,FALSE,"GIS"}</definedName>
    <definedName name="wrn.HNZ." localSheetId="0" hidden="1">{#N/A,#N/A,FALSE,"HNZ"}</definedName>
    <definedName name="wrn.HNZ." hidden="1">{#N/A,#N/A,FALSE,"HNZ"}</definedName>
    <definedName name="wrn.Input._.Data." localSheetId="0" hidden="1">{"Input_Fin",#N/A,FALSE,"By Code";"Input_Opt",#N/A,FALSE,"By Code"}</definedName>
    <definedName name="wrn.Input._.Data." hidden="1">{"Input_Fin",#N/A,FALSE,"By Code";"Input_Opt",#N/A,FALSE,"By Code"}</definedName>
    <definedName name="wrn.Journal." localSheetId="0" hidden="1">{#N/A,#N/A,FALSE,"JNL7";#N/A,#N/A,FALSE,"SUMMARY"}</definedName>
    <definedName name="wrn.Journal." hidden="1">{#N/A,#N/A,FALSE,"JNL7";#N/A,#N/A,FALSE,"SUMMARY"}</definedName>
    <definedName name="wrn.K." localSheetId="0" hidden="1">{#N/A,#N/A,FALSE,"K"}</definedName>
    <definedName name="wrn.K." hidden="1">{#N/A,#N/A,FALSE,"K"}</definedName>
    <definedName name="wrn.MAIN." localSheetId="0" hidden="1">{#N/A,#N/A,FALSE,"TB";#N/A,#N/A,FALSE,"GLIC";#N/A,#N/A,FALSE,"SLIC"}</definedName>
    <definedName name="wrn.MAIN." hidden="1">{#N/A,#N/A,FALSE,"TB";#N/A,#N/A,FALSE,"GLIC";#N/A,#N/A,FALSE,"SLIC"}</definedName>
    <definedName name="wrn.MCCRK." localSheetId="0" hidden="1">{#N/A,#N/A,FALSE,"MCCRK"}</definedName>
    <definedName name="wrn.MCCRK." hidden="1">{#N/A,#N/A,FALSE,"MCCRK"}</definedName>
    <definedName name="wrn.MISC." localSheetId="0" hidden="1">{#N/A,#N/A,FALSE,"MISC"}</definedName>
    <definedName name="wrn.MISC." hidden="1">{#N/A,#N/A,FALSE,"MISC"}</definedName>
    <definedName name="wrn.Monthly._.Financial._.Statements." localSheetId="0" hidden="1">{#N/A,#N/A,FALSE,"Fin_Stmts";#N/A,#N/A,FALSE,"IntraComp Profit Data"}</definedName>
    <definedName name="wrn.Monthly._.Financial._.Statements." hidden="1">{#N/A,#N/A,FALSE,"Fin_Stmts";#N/A,#N/A,FALSE,"IntraComp Profit Data"}</definedName>
    <definedName name="wrn.NA." localSheetId="0" hidden="1">{#N/A,#N/A,FALSE,"NA"}</definedName>
    <definedName name="wrn.NA." hidden="1">{#N/A,#N/A,FALSE,"NA"}</definedName>
    <definedName name="wrn.OldCo._.NewCo._.Year._.End." localSheetId="0" hidden="1">{#N/A,#N/A,FALSE,"Arn-Tooling";#N/A,#N/A,FALSE,"Arn-Fixed Asset";#N/A,#N/A,FALSE,"YE-Arn [Inc Stmt]";#N/A,#N/A,FALSE,"YE-Arn [Bal Sht]";#N/A,#N/A,FALSE,"Win-Tooling";#N/A,#N/A,FALSE,"Win-Fixed Asset";#N/A,#N/A,FALSE,"YE-Win [Inc Stmt]";#N/A,#N/A,FALSE,"YE-Win [Bal Sht]";#N/A,#N/A,FALSE,"DeHav GL 68848";#N/A,#N/A,FALSE,"YE-DeHav [Inc Stmt]";#N/A,#N/A,FALSE,"YE-DeHav [Bal Sht]";#N/A,#N/A,FALSE,"YE-Con [Inc Stmt]-OldCo";#N/A,#N/A,FALSE,"YE-Con [Bal Sht]-OldCo";#N/A,#N/A,FALSE,"YE-Con [Inc Stmt]-NewCo";#N/A,#N/A,FALSE,"YE-Con [Bal Sht]-NewCo";#N/A,#N/A,FALSE,"YE-Con [Inc Stmt]-Elim";#N/A,#N/A,FALSE,"YE-Con [Bal Sht]-Elim";#N/A,#N/A,FALSE,"YE-Consolidated [Inc Stmt]";#N/A,#N/A,FALSE,"YE-Consolidated [Bal Sht]"}</definedName>
    <definedName name="wrn.OldCo._.NewCo._.Year._.End." hidden="1">{#N/A,#N/A,FALSE,"Arn-Tooling";#N/A,#N/A,FALSE,"Arn-Fixed Asset";#N/A,#N/A,FALSE,"YE-Arn [Inc Stmt]";#N/A,#N/A,FALSE,"YE-Arn [Bal Sht]";#N/A,#N/A,FALSE,"Win-Tooling";#N/A,#N/A,FALSE,"Win-Fixed Asset";#N/A,#N/A,FALSE,"YE-Win [Inc Stmt]";#N/A,#N/A,FALSE,"YE-Win [Bal Sht]";#N/A,#N/A,FALSE,"DeHav GL 68848";#N/A,#N/A,FALSE,"YE-DeHav [Inc Stmt]";#N/A,#N/A,FALSE,"YE-DeHav [Bal Sht]";#N/A,#N/A,FALSE,"YE-Con [Inc Stmt]-OldCo";#N/A,#N/A,FALSE,"YE-Con [Bal Sht]-OldCo";#N/A,#N/A,FALSE,"YE-Con [Inc Stmt]-NewCo";#N/A,#N/A,FALSE,"YE-Con [Bal Sht]-NewCo";#N/A,#N/A,FALSE,"YE-Con [Inc Stmt]-Elim";#N/A,#N/A,FALSE,"YE-Con [Bal Sht]-Elim";#N/A,#N/A,FALSE,"YE-Consolidated [Inc Stmt]";#N/A,#N/A,FALSE,"YE-Consolidated [Bal Sht]"}</definedName>
    <definedName name="wrn.Operation._.Report." localSheetId="0" hidden="1">{"Opt_China",#N/A,FALSE,"中國區";"Opt_游汝謙",#N/A,FALSE,"游汝謙";"Opt_姚民僕",#N/A,FALSE,"姚民僕";"Opt_相福利",#N/A,FALSE,"相福利";"Opt_何炎光",#N/A,FALSE,"何炎光";"Opt_黃元安",#N/A,FALSE,"黃元安";"Opt_黃安楠",#N/A,FALSE,"黃安楠";"Opt_北京",#N/A,FALSE,"北京";"Opt_柳勤齡",#N/A,FALSE,"柳勤齡"}</definedName>
    <definedName name="wrn.Operation._.Report." hidden="1">{"Opt_China",#N/A,FALSE,"中國區";"Opt_游汝謙",#N/A,FALSE,"游汝謙";"Opt_姚民僕",#N/A,FALSE,"姚民僕";"Opt_相福利",#N/A,FALSE,"相福利";"Opt_何炎光",#N/A,FALSE,"何炎光";"Opt_黃元安",#N/A,FALSE,"黃元安";"Opt_黃安楠",#N/A,FALSE,"黃安楠";"Opt_北京",#N/A,FALSE,"北京";"Opt_柳勤齡",#N/A,FALSE,"柳勤齡"}</definedName>
    <definedName name="wrn.OTHER." localSheetId="0" hidden="1">{#N/A,#N/A,FALSE,"JNL6";#N/A,#N/A,FALSE,"SUMMARY";#N/A,#N/A,FALSE,"SUMMARY";#N/A,#N/A,FALSE,"SUMMARY"}</definedName>
    <definedName name="wrn.OTHER." hidden="1">{#N/A,#N/A,FALSE,"JNL6";#N/A,#N/A,FALSE,"SUMMARY";#N/A,#N/A,FALSE,"SUMMARY";#N/A,#N/A,FALSE,"SUMMARY"}</definedName>
    <definedName name="wrn.piping."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PE._.Schedules." localSheetId="0" hidden="1">{#N/A,#N/A,FALSE,"PP&amp;E - Arnprior";#N/A,#N/A,FALSE,"PP&amp;E - Winnipeg"}</definedName>
    <definedName name="wrn.PPE._.Schedules." hidden="1">{#N/A,#N/A,FALSE,"PP&amp;E - Arnprior";#N/A,#N/A,FALSE,"PP&amp;E - Winnipeg"}</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CC."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port." localSheetId="0" hidden="1">{#N/A,#N/A,TRUE,"Status Report";#N/A,#N/A,TRUE,"Current Forecast";#N/A,#N/A,TRUE,"Last Forecast";#N/A,#N/A,TRUE,"BP";#N/A,#N/A,TRUE,"LY"}</definedName>
    <definedName name="wrn.Report." hidden="1">{#N/A,#N/A,TRUE,"Status Report";#N/A,#N/A,TRUE,"Current Forecast";#N/A,#N/A,TRUE,"Last Forecast";#N/A,#N/A,TRUE,"BP";#N/A,#N/A,TRUE,"LY"}</definedName>
    <definedName name="wrn.Report1." localSheetId="0" hidden="1">{#N/A,#N/A,FALSE,"IS";#N/A,#N/A,FALSE,"BS";#N/A,#N/A,FALSE,"CF";#N/A,#N/A,FALSE,"CE";#N/A,#N/A,FALSE,"Depr";#N/A,#N/A,FALSE,"APAL"}</definedName>
    <definedName name="wrn.Report1." hidden="1">{#N/A,#N/A,FALSE,"IS";#N/A,#N/A,FALSE,"BS";#N/A,#N/A,FALSE,"CF";#N/A,#N/A,FALSE,"CE";#N/A,#N/A,FALSE,"Depr";#N/A,#N/A,FALSE,"APAL"}</definedName>
    <definedName name="wrn.REPORTS." localSheetId="0" hidden="1">{#N/A,#N/A,FALSE,"BALANCE";#N/A,#N/A,FALSE,"GL";#N/A,#N/A,FALSE,"SL";#N/A,#N/A,FALSE,"TMLNE";#N/A,#N/A,FALSE,"SALES"}</definedName>
    <definedName name="wrn.REPORTS." hidden="1">{#N/A,#N/A,FALSE,"BALANCE";#N/A,#N/A,FALSE,"GL";#N/A,#N/A,FALSE,"SL";#N/A,#N/A,FALSE,"TMLNE";#N/A,#N/A,FALSE,"SALES"}</definedName>
    <definedName name="wrn.REVENUE." localSheetId="0" hidden="1">{"CALA2",#N/A,FALSE,"Sheet1";"CALA1",#N/A,FALSE,"Sheet1";"NAmerica2",#N/A,FALSE,"Sheet1";"NAmerica1",#N/A,FALSE,"Sheet1";"Sweden2",#N/A,FALSE,"Sheet1";"Sweden1",#N/A,FALSE,"Sheet1";"France2",#N/A,FALSE,"Sheet1";"France1",#N/A,FALSE,"Sheet1";"UK2",#N/A,FALSE,"Sheet1";"UK1",#N/A,FALSE,"Sheet1";"Japan2",#N/A,FALSE,"Sheet1";"Japan1",#N/A,FALSE,"Sheet1";"Australlia2",#N/A,FALSE,"Sheet1";"Australlia1",#N/A,FALSE,"Sheet1";"india2",#N/A,FALSE,"Sheet1";"India1",#N/A,FALSE,"Sheet1";"Asia-North2",#N/A,FALSE,"Sheet1";"Asia-North1",#N/A,FALSE,"Sheet1";"Asia-South2",#N/A,FALSE,"Sheet1";"Asia-South1",#N/A,FALSE,"Sheet1"}</definedName>
    <definedName name="wrn.REVENUE." hidden="1">{"CALA2",#N/A,FALSE,"Sheet1";"CALA1",#N/A,FALSE,"Sheet1";"NAmerica2",#N/A,FALSE,"Sheet1";"NAmerica1",#N/A,FALSE,"Sheet1";"Sweden2",#N/A,FALSE,"Sheet1";"Sweden1",#N/A,FALSE,"Sheet1";"France2",#N/A,FALSE,"Sheet1";"France1",#N/A,FALSE,"Sheet1";"UK2",#N/A,FALSE,"Sheet1";"UK1",#N/A,FALSE,"Sheet1";"Japan2",#N/A,FALSE,"Sheet1";"Japan1",#N/A,FALSE,"Sheet1";"Australlia2",#N/A,FALSE,"Sheet1";"Australlia1",#N/A,FALSE,"Sheet1";"india2",#N/A,FALSE,"Sheet1";"India1",#N/A,FALSE,"Sheet1";"Asia-North2",#N/A,FALSE,"Sheet1";"Asia-North1",#N/A,FALSE,"Sheet1";"Asia-South2",#N/A,FALSE,"Sheet1";"Asia-South1",#N/A,FALSE,"Sheet1"}</definedName>
    <definedName name="wrn.RPLINS." localSheetId="0" hidden="1">{#N/A,#N/A,FALSE,"str_title";#N/A,#N/A,FALSE,"SUM";#N/A,#N/A,FALSE,"Scope";#N/A,#N/A,FALSE,"PIE-Jn";#N/A,#N/A,FALSE,"PIE-Jn_Hz";#N/A,#N/A,FALSE,"Liq_Plan";#N/A,#N/A,FALSE,"S_Curve";#N/A,#N/A,FALSE,"Liq_Prof";#N/A,#N/A,FALSE,"Man_Pwr";#N/A,#N/A,FALSE,"Man_Prof"}</definedName>
    <definedName name="wrn.RPLINS." hidden="1">{#N/A,#N/A,FALSE,"str_title";#N/A,#N/A,FALSE,"SUM";#N/A,#N/A,FALSE,"Scope";#N/A,#N/A,FALSE,"PIE-Jn";#N/A,#N/A,FALSE,"PIE-Jn_Hz";#N/A,#N/A,FALSE,"Liq_Plan";#N/A,#N/A,FALSE,"S_Curve";#N/A,#N/A,FALSE,"Liq_Prof";#N/A,#N/A,FALSE,"Man_Pwr";#N/A,#N/A,FALSE,"Man_Prof"}</definedName>
    <definedName name="wrn.STAND_ALONE_BOTH." localSheetId="0" hidden="1">{"FCB_ALL",#N/A,FALSE,"FCB";"GREY_ALL",#N/A,FALSE,"GREY"}</definedName>
    <definedName name="wrn.STAND_ALONE_BOTH." hidden="1">{"FCB_ALL",#N/A,FALSE,"FCB";"GREY_ALL",#N/A,FALSE,"GREY"}</definedName>
    <definedName name="wrn.summ1" localSheetId="0" hidden="1">{#N/A,#N/A,FALSE,"COVER1.XLS ";#N/A,#N/A,FALSE,"RACT1.XLS";#N/A,#N/A,FALSE,"RACT2.XLS";#N/A,#N/A,FALSE,"ECCMP";#N/A,#N/A,FALSE,"WELDER.XLS"}</definedName>
    <definedName name="wrn.summ1" hidden="1">{#N/A,#N/A,FALSE,"COVER1.XLS ";#N/A,#N/A,FALSE,"RACT1.XLS";#N/A,#N/A,FALSE,"RACT2.XLS";#N/A,#N/A,FALSE,"ECCMP";#N/A,#N/A,FALSE,"WELDER.XLS"}</definedName>
    <definedName name="wrn.summary." localSheetId="0" hidden="1">{#N/A,#N/A,FALSE,"COVER1.XLS ";#N/A,#N/A,FALSE,"RACT1.XLS";#N/A,#N/A,FALSE,"RACT2.XLS";#N/A,#N/A,FALSE,"ECCMP";#N/A,#N/A,FALSE,"WELDER.XLS"}</definedName>
    <definedName name="wrn.summary." hidden="1">{#N/A,#N/A,FALSE,"COVER1.XLS ";#N/A,#N/A,FALSE,"RACT1.XLS";#N/A,#N/A,FALSE,"RACT2.XLS";#N/A,#N/A,FALSE,"ECCMP";#N/A,#N/A,FALSE,"WELDER.XLS"}</definedName>
    <definedName name="wrn.Trading._.Summary." localSheetId="0" hidden="1">{#N/A,#N/A,FALSE,"Trading Summary"}</definedName>
    <definedName name="wrn.Trading._.Summary." hidden="1">{#N/A,#N/A,FALSE,"Trading Summary"}</definedName>
    <definedName name="wrn.WWY." localSheetId="0" hidden="1">{#N/A,#N/A,FALSE,"WWY"}</definedName>
    <definedName name="wrn.WWY." hidden="1">{#N/A,#N/A,FALSE,"WWY"}</definedName>
    <definedName name="wrn2.3" localSheetId="0" hidden="1">{#N/A,#N/A,FALSE,"17MAY";#N/A,#N/A,FALSE,"24MAY"}</definedName>
    <definedName name="wrn2.3" hidden="1">{#N/A,#N/A,FALSE,"17MAY";#N/A,#N/A,FALSE,"24MAY"}</definedName>
    <definedName name="wrnypyoh"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ypyoh"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vavFAWRGA"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vavFAWRG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 localSheetId="1" hidden="1">{"'Eng (page2)'!$A$1:$D$52"}</definedName>
    <definedName name="x" localSheetId="2" hidden="1">{"'Eng (page2)'!$A$1:$D$52"}</definedName>
    <definedName name="x" localSheetId="0" hidden="1">{"'Eng (page2)'!$A$1:$D$52"}</definedName>
    <definedName name="x" hidden="1">{"'Eng (page2)'!$A$1:$D$52"}</definedName>
    <definedName name="xjey1" hidden="1">#REF!</definedName>
    <definedName name="xls1" localSheetId="0" hidden="1">{#N/A,#N/A,FALSE,"17MAY";#N/A,#N/A,FALSE,"24MAY"}</definedName>
    <definedName name="xls1" hidden="1">{#N/A,#N/A,FALSE,"17MAY";#N/A,#N/A,FALSE,"24MAY"}</definedName>
    <definedName name="xsort2" hidden="1">#REF!</definedName>
    <definedName name="YUTRY"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YUTRY"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zzzzzz" localSheetId="0" hidden="1">{#N/A,#N/A,FALSE,"COVER1.XLS ";#N/A,#N/A,FALSE,"RACT1.XLS";#N/A,#N/A,FALSE,"RACT2.XLS";#N/A,#N/A,FALSE,"ECCMP";#N/A,#N/A,FALSE,"WELDER.XLS"}</definedName>
    <definedName name="zzzzzz" hidden="1">{#N/A,#N/A,FALSE,"COVER1.XLS ";#N/A,#N/A,FALSE,"RACT1.XLS";#N/A,#N/A,FALSE,"RACT2.XLS";#N/A,#N/A,FALSE,"ECCMP";#N/A,#N/A,FALSE,"WELDER.XLS"}</definedName>
    <definedName name="zzzzzzzz" localSheetId="0" hidden="1">{#N/A,#N/A,FALSE,"COVER1.XLS ";#N/A,#N/A,FALSE,"RACT1.XLS";#N/A,#N/A,FALSE,"RACT2.XLS";#N/A,#N/A,FALSE,"ECCMP";#N/A,#N/A,FALSE,"WELDER.XLS"}</definedName>
    <definedName name="zzzzzzzz" hidden="1">{#N/A,#N/A,FALSE,"COVER1.XLS ";#N/A,#N/A,FALSE,"RACT1.XLS";#N/A,#N/A,FALSE,"RACT2.XLS";#N/A,#N/A,FALSE,"ECCMP";#N/A,#N/A,FALSE,"WELDER.XLS"}</definedName>
    <definedName name="เงิน" hidden="1">#REF!</definedName>
    <definedName name="เงินเดือน" localSheetId="1" hidden="1">{"'Eng (page2)'!$A$1:$D$52"}</definedName>
    <definedName name="เงินเดือน" localSheetId="2" hidden="1">{"'Eng (page2)'!$A$1:$D$52"}</definedName>
    <definedName name="เงินเดือน" localSheetId="0" hidden="1">{"'Eng (page2)'!$A$1:$D$52"}</definedName>
    <definedName name="เงินเดือน" hidden="1">{"'Eng (page2)'!$A$1:$D$52"}</definedName>
    <definedName name="เดกหด" localSheetId="0" hidden="1">{#N/A,#N/A,FALSE,"COVER1.XLS ";#N/A,#N/A,FALSE,"RACT1.XLS";#N/A,#N/A,FALSE,"RACT2.XLS";#N/A,#N/A,FALSE,"ECCMP";#N/A,#N/A,FALSE,"WELDER.XLS"}</definedName>
    <definedName name="เดกหด" hidden="1">{#N/A,#N/A,FALSE,"COVER1.XLS ";#N/A,#N/A,FALSE,"RACT1.XLS";#N/A,#N/A,FALSE,"RACT2.XLS";#N/A,#N/A,FALSE,"ECCMP";#N/A,#N/A,FALSE,"WELDER.XLS"}</definedName>
    <definedName name="เป้าหมายQ2"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เป้าหมายQ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เรื่องติดตามNC" localSheetId="0" hidden="1">{#N/A,#N/A,FALSE,"COVER1.XLS ";#N/A,#N/A,FALSE,"RACT1.XLS";#N/A,#N/A,FALSE,"RACT2.XLS";#N/A,#N/A,FALSE,"ECCMP";#N/A,#N/A,FALSE,"WELDER.XLS"}</definedName>
    <definedName name="เรื่องติดตามNC" hidden="1">{#N/A,#N/A,FALSE,"COVER1.XLS ";#N/A,#N/A,FALSE,"RACT1.XLS";#N/A,#N/A,FALSE,"RACT2.XLS";#N/A,#N/A,FALSE,"ECCMP";#N/A,#N/A,FALSE,"WELDER.XLS"}</definedName>
    <definedName name="เวสวว" localSheetId="0" hidden="1">{#N/A,#N/A,FALSE,"COVER.XLS";#N/A,#N/A,FALSE,"RACT1.XLS";#N/A,#N/A,FALSE,"RACT2.XLS";#N/A,#N/A,FALSE,"ECCMP";#N/A,#N/A,FALSE,"WELDER.XLS"}</definedName>
    <definedName name="เวสวว" hidden="1">{#N/A,#N/A,FALSE,"COVER.XLS";#N/A,#N/A,FALSE,"RACT1.XLS";#N/A,#N/A,FALSE,"RACT2.XLS";#N/A,#N/A,FALSE,"ECCMP";#N/A,#N/A,FALSE,"WELDER.XLS"}</definedName>
    <definedName name="แผนผัง"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แผนผัง"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แอ่ป้อิกิ่ป้อิ่แอ" localSheetId="0" hidden="1">{#N/A,#N/A,FALSE,"COVER1.XLS ";#N/A,#N/A,FALSE,"RACT1.XLS";#N/A,#N/A,FALSE,"RACT2.XLS";#N/A,#N/A,FALSE,"ECCMP";#N/A,#N/A,FALSE,"WELDER.XLS"}</definedName>
    <definedName name="แอ่ป้อิกิ่ป้อิ่แอ" hidden="1">{#N/A,#N/A,FALSE,"COVER1.XLS ";#N/A,#N/A,FALSE,"RACT1.XLS";#N/A,#N/A,FALSE,"RACT2.XLS";#N/A,#N/A,FALSE,"ECCMP";#N/A,#N/A,FALSE,"WELDER.XLS"}</definedName>
    <definedName name="ไก" localSheetId="0" hidden="1">{#N/A,#N/A,FALSE,"COVER.XLS";#N/A,#N/A,FALSE,"RACT1.XLS";#N/A,#N/A,FALSE,"RACT2.XLS";#N/A,#N/A,FALSE,"ECCMP";#N/A,#N/A,FALSE,"WELDER.XLS"}</definedName>
    <definedName name="ไก" hidden="1">{#N/A,#N/A,FALSE,"COVER.XLS";#N/A,#N/A,FALSE,"RACT1.XLS";#N/A,#N/A,FALSE,"RACT2.XLS";#N/A,#N/A,FALSE,"ECCMP";#N/A,#N/A,FALSE,"WELDER.XLS"}</definedName>
    <definedName name="ไม่เอา" localSheetId="0" hidden="1">{#N/A,#N/A,FALSE,"COVER.XLS";#N/A,#N/A,FALSE,"RACT1.XLS";#N/A,#N/A,FALSE,"RACT2.XLS";#N/A,#N/A,FALSE,"ECCMP";#N/A,#N/A,FALSE,"WELDER.XLS"}</definedName>
    <definedName name="ไม่เอา" hidden="1">{#N/A,#N/A,FALSE,"COVER.XLS";#N/A,#N/A,FALSE,"RACT1.XLS";#N/A,#N/A,FALSE,"RACT2.XLS";#N/A,#N/A,FALSE,"ECCMP";#N/A,#N/A,FALSE,"WELDER.XLS"}</definedName>
    <definedName name="ก" localSheetId="0" hidden="1">{#N/A,#N/A,FALSE,"COVER1.XLS ";#N/A,#N/A,FALSE,"RACT1.XLS";#N/A,#N/A,FALSE,"RACT2.XLS";#N/A,#N/A,FALSE,"ECCMP";#N/A,#N/A,FALSE,"WELDER.XLS"}</definedName>
    <definedName name="ก" hidden="1">{#N/A,#N/A,FALSE,"COVER1.XLS ";#N/A,#N/A,FALSE,"RACT1.XLS";#N/A,#N/A,FALSE,"RACT2.XLS";#N/A,#N/A,FALSE,"ECCMP";#N/A,#N/A,FALSE,"WELDER.XLS"}</definedName>
    <definedName name="กก" localSheetId="0" hidden="1">{#N/A,#N/A,FALSE,"COVER1.XLS ";#N/A,#N/A,FALSE,"RACT1.XLS";#N/A,#N/A,FALSE,"RACT2.XLS";#N/A,#N/A,FALSE,"ECCMP";#N/A,#N/A,FALSE,"WELDER.XLS"}</definedName>
    <definedName name="กก" hidden="1">{#N/A,#N/A,FALSE,"COVER1.XLS ";#N/A,#N/A,FALSE,"RACT1.XLS";#N/A,#N/A,FALSE,"RACT2.XLS";#N/A,#N/A,FALSE,"ECCMP";#N/A,#N/A,FALSE,"WELDER.XLS"}</definedName>
    <definedName name="กดแล" hidden="1">#REF!</definedName>
    <definedName name="กล่อง" localSheetId="0" hidden="1">{#N/A,#N/A,FALSE,"COVER1.XLS ";#N/A,#N/A,FALSE,"RACT1.XLS";#N/A,#N/A,FALSE,"RACT2.XLS";#N/A,#N/A,FALSE,"ECCMP";#N/A,#N/A,FALSE,"WELDER.XLS"}</definedName>
    <definedName name="กล่อง" hidden="1">{#N/A,#N/A,FALSE,"COVER1.XLS ";#N/A,#N/A,FALSE,"RACT1.XLS";#N/A,#N/A,FALSE,"RACT2.XLS";#N/A,#N/A,FALSE,"ECCMP";#N/A,#N/A,FALSE,"WELDER.XLS"}</definedName>
    <definedName name="กห" localSheetId="0" hidden="1">{#N/A,#N/A,FALSE,"COVER1.XLS ";#N/A,#N/A,FALSE,"RACT1.XLS";#N/A,#N/A,FALSE,"RACT2.XLS";#N/A,#N/A,FALSE,"ECCMP";#N/A,#N/A,FALSE,"WELDER.XLS"}</definedName>
    <definedName name="กห" hidden="1">{#N/A,#N/A,FALSE,"COVER1.XLS ";#N/A,#N/A,FALSE,"RACT1.XLS";#N/A,#N/A,FALSE,"RACT2.XLS";#N/A,#N/A,FALSE,"ECCMP";#N/A,#N/A,FALSE,"WELDER.XLS"}</definedName>
    <definedName name="กหก" localSheetId="0" hidden="1">{#N/A,#N/A,FALSE,"COVER.XLS";#N/A,#N/A,FALSE,"RACT1.XLS";#N/A,#N/A,FALSE,"RACT2.XLS";#N/A,#N/A,FALSE,"ECCMP";#N/A,#N/A,FALSE,"WELDER.XLS"}</definedName>
    <definedName name="กหก" hidden="1">{#N/A,#N/A,FALSE,"COVER.XLS";#N/A,#N/A,FALSE,"RACT1.XLS";#N/A,#N/A,FALSE,"RACT2.XLS";#N/A,#N/A,FALSE,"ECCMP";#N/A,#N/A,FALSE,"WELDER.XLS"}</definedName>
    <definedName name="ก่า" localSheetId="0" hidden="1">{#N/A,#N/A,FALSE,"COVER1.XLS ";#N/A,#N/A,FALSE,"RACT1.XLS";#N/A,#N/A,FALSE,"RACT2.XLS";#N/A,#N/A,FALSE,"ECCMP";#N/A,#N/A,FALSE,"WELDER.XLS"}</definedName>
    <definedName name="ก่า" hidden="1">{#N/A,#N/A,FALSE,"COVER1.XLS ";#N/A,#N/A,FALSE,"RACT1.XLS";#N/A,#N/A,FALSE,"RACT2.XLS";#N/A,#N/A,FALSE,"ECCMP";#N/A,#N/A,FALSE,"WELDER.XLS"}</definedName>
    <definedName name="กำหนด" localSheetId="0" hidden="1">{#N/A,#N/A,FALSE,"COVER.XLS";#N/A,#N/A,FALSE,"RACT1.XLS";#N/A,#N/A,FALSE,"RACT2.XLS";#N/A,#N/A,FALSE,"ECCMP";#N/A,#N/A,FALSE,"WELDER.XLS"}</definedName>
    <definedName name="กำหนด" hidden="1">{#N/A,#N/A,FALSE,"COVER.XLS";#N/A,#N/A,FALSE,"RACT1.XLS";#N/A,#N/A,FALSE,"RACT2.XLS";#N/A,#N/A,FALSE,"ECCMP";#N/A,#N/A,FALSE,"WELDER.XLS"}</definedName>
    <definedName name="ฃล" localSheetId="0" hidden="1">{#N/A,#N/A,FALSE,"COVER1.XLS ";#N/A,#N/A,FALSE,"RACT1.XLS";#N/A,#N/A,FALSE,"RACT2.XLS";#N/A,#N/A,FALSE,"ECCMP";#N/A,#N/A,FALSE,"WELDER.XLS"}</definedName>
    <definedName name="ฃล" hidden="1">{#N/A,#N/A,FALSE,"COVER1.XLS ";#N/A,#N/A,FALSE,"RACT1.XLS";#N/A,#N/A,FALSE,"RACT2.XLS";#N/A,#N/A,FALSE,"ECCMP";#N/A,#N/A,FALSE,"WELDER.XLS"}</definedName>
    <definedName name="งง" hidden="1">#REF!</definedName>
    <definedName name="งาน"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งาน"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จจจ" localSheetId="0" hidden="1">{#N/A,#N/A,FALSE,"COVER1.XLS ";#N/A,#N/A,FALSE,"RACT1.XLS";#N/A,#N/A,FALSE,"RACT2.XLS";#N/A,#N/A,FALSE,"ECCMP";#N/A,#N/A,FALSE,"WELDER.XLS"}</definedName>
    <definedName name="จจจ" hidden="1">{#N/A,#N/A,FALSE,"COVER1.XLS ";#N/A,#N/A,FALSE,"RACT1.XLS";#N/A,#N/A,FALSE,"RACT2.XLS";#N/A,#N/A,FALSE,"ECCMP";#N/A,#N/A,FALSE,"WELDER.XLS"}</definedName>
    <definedName name="ช"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ช"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ชชช"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ชชช"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ฏณษธณฯศษธ" localSheetId="0" hidden="1">{#N/A,#N/A,FALSE,"17MAY";#N/A,#N/A,FALSE,"24MAY"}</definedName>
    <definedName name="ฏณษธณฯศษธ" hidden="1">{#N/A,#N/A,FALSE,"17MAY";#N/A,#N/A,FALSE,"24MAY"}</definedName>
    <definedName name="ฑ๊ฎฆโ?"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ฑ๊ฎฆโ?"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ดะกะรารีรเ" localSheetId="0" hidden="1">{#N/A,#N/A,FALSE,"COVER1.XLS ";#N/A,#N/A,FALSE,"RACT1.XLS";#N/A,#N/A,FALSE,"RACT2.XLS";#N/A,#N/A,FALSE,"ECCMP";#N/A,#N/A,FALSE,"WELDER.XLS"}</definedName>
    <definedName name="ดะกะรารีรเ" hidden="1">{#N/A,#N/A,FALSE,"COVER1.XLS ";#N/A,#N/A,FALSE,"RACT1.XLS";#N/A,#N/A,FALSE,"RACT2.XLS";#N/A,#N/A,FALSE,"ECCMP";#N/A,#N/A,FALSE,"WELDER.XLS"}</definedName>
    <definedName name="ตต" localSheetId="0" hidden="1">{#N/A,#N/A,FALSE,"COVER.XLS";#N/A,#N/A,FALSE,"RACT1.XLS";#N/A,#N/A,FALSE,"RACT2.XLS";#N/A,#N/A,FALSE,"ECCMP";#N/A,#N/A,FALSE,"WELDER.XLS"}</definedName>
    <definedName name="ตต" hidden="1">{#N/A,#N/A,FALSE,"COVER.XLS";#N/A,#N/A,FALSE,"RACT1.XLS";#N/A,#N/A,FALSE,"RACT2.XLS";#N/A,#N/A,FALSE,"ECCMP";#N/A,#N/A,FALSE,"WELDER.XLS"}</definedName>
    <definedName name="ตตตตต" localSheetId="0" hidden="1">{#N/A,#N/A,FALSE,"COVER.XLS";#N/A,#N/A,FALSE,"RACT1.XLS";#N/A,#N/A,FALSE,"RACT2.XLS";#N/A,#N/A,FALSE,"ECCMP";#N/A,#N/A,FALSE,"WELDER.XLS"}</definedName>
    <definedName name="ตตตตต" hidden="1">{#N/A,#N/A,FALSE,"COVER.XLS";#N/A,#N/A,FALSE,"RACT1.XLS";#N/A,#N/A,FALSE,"RACT2.XLS";#N/A,#N/A,FALSE,"ECCMP";#N/A,#N/A,FALSE,"WELDER.XLS"}</definedName>
    <definedName name="ททททท" localSheetId="0" hidden="1">{#N/A,#N/A,FALSE,"17MAY";#N/A,#N/A,FALSE,"24MAY"}</definedName>
    <definedName name="ททททท" hidden="1">{#N/A,#N/A,FALSE,"17MAY";#N/A,#N/A,FALSE,"24MAY"}</definedName>
    <definedName name="บบบบบบ" localSheetId="0"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บบบบบบ"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ปปป" localSheetId="0" hidden="1">{#N/A,#N/A,FALSE,"COVER.XLS";#N/A,#N/A,FALSE,"RACT1.XLS";#N/A,#N/A,FALSE,"RACT2.XLS";#N/A,#N/A,FALSE,"ECCMP";#N/A,#N/A,FALSE,"WELDER.XLS"}</definedName>
    <definedName name="ปปป" hidden="1">{#N/A,#N/A,FALSE,"COVER.XLS";#N/A,#N/A,FALSE,"RACT1.XLS";#N/A,#N/A,FALSE,"RACT2.XLS";#N/A,#N/A,FALSE,"ECCMP";#N/A,#N/A,FALSE,"WELDER.XLS"}</definedName>
    <definedName name="ประเมินกรรมการ"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ประเมินกรรมการ"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ยย" localSheetId="0" hidden="1">{#N/A,#N/A,FALSE,"COVER1.XLS ";#N/A,#N/A,FALSE,"RACT1.XLS";#N/A,#N/A,FALSE,"RACT2.XLS";#N/A,#N/A,FALSE,"ECCMP";#N/A,#N/A,FALSE,"WELDER.XLS"}</definedName>
    <definedName name="ยย" hidden="1">{#N/A,#N/A,FALSE,"COVER1.XLS ";#N/A,#N/A,FALSE,"RACT1.XLS";#N/A,#N/A,FALSE,"RACT2.XLS";#N/A,#N/A,FALSE,"ECCMP";#N/A,#N/A,FALSE,"WELDER.XLS"}</definedName>
    <definedName name="ยยย"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ยยย"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ยยยยย"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ยยยยย"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รายละเอียสก"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รายละเอียสก"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ล" localSheetId="0" hidden="1">{#N/A,#N/A,FALSE,"consu_cover";#N/A,#N/A,FALSE,"consu_strategy";#N/A,#N/A,FALSE,"consu_flow";#N/A,#N/A,FALSE,"Summary_reqmt";#N/A,#N/A,FALSE,"field_ppg";#N/A,#N/A,FALSE,"ppg_shop";#N/A,#N/A,FALSE,"strl";#N/A,#N/A,FALSE,"tankages";#N/A,#N/A,FALSE,"gases"}</definedName>
    <definedName name="ล" hidden="1">{#N/A,#N/A,FALSE,"consu_cover";#N/A,#N/A,FALSE,"consu_strategy";#N/A,#N/A,FALSE,"consu_flow";#N/A,#N/A,FALSE,"Summary_reqmt";#N/A,#N/A,FALSE,"field_ppg";#N/A,#N/A,FALSE,"ppg_shop";#N/A,#N/A,FALSE,"strl";#N/A,#N/A,FALSE,"tankages";#N/A,#N/A,FALSE,"gases"}</definedName>
    <definedName name="ลลล" localSheetId="0" hidden="1">{#N/A,#N/A,FALSE,"17MAY";#N/A,#N/A,FALSE,"24MAY"}</definedName>
    <definedName name="ลลล" hidden="1">{#N/A,#N/A,FALSE,"17MAY";#N/A,#N/A,FALSE,"24MAY"}</definedName>
    <definedName name="ลลลลลลลลลล"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ลลลลลลลลลล"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ลลลลลลลลลลล" localSheetId="0" hidden="1">{#N/A,#N/A,FALSE,"17MAY";#N/A,#N/A,FALSE,"24MAY"}</definedName>
    <definedName name="ลลลลลลลลลลล" hidden="1">{#N/A,#N/A,FALSE,"17MAY";#N/A,#N/A,FALSE,"24MAY"}</definedName>
    <definedName name="วนนส" localSheetId="0" hidden="1">{#N/A,#N/A,FALSE,"17MAY";#N/A,#N/A,FALSE,"24MAY"}</definedName>
    <definedName name="วนนส" hidden="1">{#N/A,#N/A,FALSE,"17MAY";#N/A,#N/A,FALSE,"24MAY"}</definedName>
    <definedName name="วส" hidden="1">#REF!</definedName>
    <definedName name="วสมน"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วสมน"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วส้วียขี" localSheetId="0" hidden="1">{#N/A,#N/A,FALSE,"COVER1.XLS ";#N/A,#N/A,FALSE,"RACT1.XLS";#N/A,#N/A,FALSE,"RACT2.XLS";#N/A,#N/A,FALSE,"ECCMP";#N/A,#N/A,FALSE,"WELDER.XLS"}</definedName>
    <definedName name="วส้วียขี" hidden="1">{#N/A,#N/A,FALSE,"COVER1.XLS ";#N/A,#N/A,FALSE,"RACT1.XLS";#N/A,#N/A,FALSE,"RACT2.XLS";#N/A,#N/A,FALSE,"ECCMP";#N/A,#N/A,FALSE,"WELDER.XLS"}</definedName>
    <definedName name="สมสสน" localSheetId="0" hidden="1">{#N/A,#N/A,FALSE,"COVER.XLS";#N/A,#N/A,FALSE,"RACT1.XLS";#N/A,#N/A,FALSE,"RACT2.XLS";#N/A,#N/A,FALSE,"ECCMP";#N/A,#N/A,FALSE,"WELDER.XLS"}</definedName>
    <definedName name="สมสสน" hidden="1">{#N/A,#N/A,FALSE,"COVER.XLS";#N/A,#N/A,FALSE,"RACT1.XLS";#N/A,#N/A,FALSE,"RACT2.XLS";#N/A,#N/A,FALSE,"ECCMP";#N/A,#N/A,FALSE,"WELDER.XLS"}</definedName>
    <definedName name="สส" localSheetId="0" hidden="1">{#N/A,#N/A,FALSE,"COVER1.XLS ";#N/A,#N/A,FALSE,"RACT1.XLS";#N/A,#N/A,FALSE,"RACT2.XLS";#N/A,#N/A,FALSE,"ECCMP";#N/A,#N/A,FALSE,"WELDER.XLS"}</definedName>
    <definedName name="สส" hidden="1">{#N/A,#N/A,FALSE,"COVER1.XLS ";#N/A,#N/A,FALSE,"RACT1.XLS";#N/A,#N/A,FALSE,"RACT2.XLS";#N/A,#N/A,FALSE,"ECCMP";#N/A,#N/A,FALSE,"WELDER.XLS"}</definedName>
    <definedName name="สสส"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สสส"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ห" hidden="1">#REF!</definedName>
    <definedName name="หไ" localSheetId="0" hidden="1">{#N/A,#N/A,FALSE,"COVER1.XLS ";#N/A,#N/A,FALSE,"RACT1.XLS";#N/A,#N/A,FALSE,"RACT2.XLS";#N/A,#N/A,FALSE,"ECCMP";#N/A,#N/A,FALSE,"WELDER.XLS"}</definedName>
    <definedName name="หไ" hidden="1">{#N/A,#N/A,FALSE,"COVER1.XLS ";#N/A,#N/A,FALSE,"RACT1.XLS";#N/A,#N/A,FALSE,"RACT2.XLS";#N/A,#N/A,FALSE,"ECCMP";#N/A,#N/A,FALSE,"WELDER.XLS"}</definedName>
    <definedName name="หกหก" localSheetId="0"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หกหก"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หนึ่ง" localSheetId="0" hidden="1">{#N/A,#N/A,FALSE,"COVER.XLS";#N/A,#N/A,FALSE,"RACT1.XLS";#N/A,#N/A,FALSE,"RACT2.XLS";#N/A,#N/A,FALSE,"ECCMP";#N/A,#N/A,FALSE,"WELDER.XLS"}</definedName>
    <definedName name="หนึ่ง" hidden="1">{#N/A,#N/A,FALSE,"COVER.XLS";#N/A,#N/A,FALSE,"RACT1.XLS";#N/A,#N/A,FALSE,"RACT2.XLS";#N/A,#N/A,FALSE,"ECCMP";#N/A,#N/A,FALSE,"WELDER.XLS"}</definedName>
    <definedName name="หห" localSheetId="0" hidden="1">{#N/A,#N/A,FALSE,"17MAY";#N/A,#N/A,FALSE,"24MAY"}</definedName>
    <definedName name="หห" hidden="1">{#N/A,#N/A,FALSE,"17MAY";#N/A,#N/A,FALSE,"24MAY"}</definedName>
    <definedName name="หหหห"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หหหห"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ๆฟไ" localSheetId="0"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ๆฟไ"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이소영" hidden="1">#REF!</definedName>
    <definedName name="伊隆n." localSheetId="0" hidden="1">{#N/A,#N/A,FALSE,"Aging Summary";#N/A,#N/A,FALSE,"Ratio Analysis";#N/A,#N/A,FALSE,"Test 120 Day Accts";#N/A,#N/A,FALSE,"Tickmarks"}</definedName>
    <definedName name="伊隆n." hidden="1">{#N/A,#N/A,FALSE,"Aging Summary";#N/A,#N/A,FALSE,"Ratio Analysis";#N/A,#N/A,FALSE,"Test 120 Day Accts";#N/A,#N/A,FALSE,"Tickmarks"}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7" l="1"/>
  <c r="P58" i="7" l="1"/>
  <c r="N58" i="7"/>
  <c r="L58" i="7"/>
  <c r="J58" i="7"/>
  <c r="P56" i="7"/>
  <c r="N56" i="7"/>
  <c r="L56" i="7"/>
  <c r="P57" i="6"/>
  <c r="N57" i="6"/>
  <c r="L57" i="6"/>
  <c r="J57" i="6"/>
  <c r="P55" i="6"/>
  <c r="N55" i="6"/>
  <c r="L55" i="6"/>
  <c r="J55" i="6"/>
  <c r="R30" i="3" l="1"/>
  <c r="N32" i="3"/>
  <c r="N23" i="3"/>
  <c r="H32" i="3" l="1"/>
  <c r="J32" i="3"/>
  <c r="L32" i="3"/>
  <c r="P32" i="3"/>
  <c r="R32" i="3"/>
  <c r="V32" i="3"/>
  <c r="T28" i="3"/>
  <c r="X28" i="3" s="1"/>
  <c r="T29" i="3"/>
  <c r="X29" i="3" s="1"/>
  <c r="T30" i="3"/>
  <c r="T25" i="3"/>
  <c r="X25" i="3" s="1"/>
  <c r="L85" i="5"/>
  <c r="J85" i="5"/>
  <c r="H85" i="5"/>
  <c r="F85" i="5"/>
  <c r="X30" i="3" l="1"/>
  <c r="T32" i="3"/>
  <c r="X32" i="3" l="1"/>
  <c r="F32" i="3"/>
  <c r="P16" i="4" l="1"/>
  <c r="H111" i="5" l="1"/>
  <c r="J111" i="5"/>
  <c r="L111" i="5"/>
  <c r="H71" i="5"/>
  <c r="J71" i="5"/>
  <c r="L71" i="5"/>
  <c r="L15" i="7"/>
  <c r="N15" i="7"/>
  <c r="P15" i="7"/>
  <c r="L23" i="7"/>
  <c r="N23" i="7"/>
  <c r="P23" i="7"/>
  <c r="L46" i="7"/>
  <c r="N46" i="7"/>
  <c r="P46" i="7"/>
  <c r="L52" i="7"/>
  <c r="N52" i="7"/>
  <c r="P52" i="7"/>
  <c r="A63" i="6"/>
  <c r="A62" i="7" s="1"/>
  <c r="A37" i="3" s="1"/>
  <c r="A35" i="4" s="1"/>
  <c r="L15" i="6"/>
  <c r="N15" i="6"/>
  <c r="P15" i="6"/>
  <c r="L23" i="6"/>
  <c r="L25" i="6" s="1"/>
  <c r="L32" i="6" s="1"/>
  <c r="L35" i="6" s="1"/>
  <c r="L39" i="6" s="1"/>
  <c r="N23" i="6"/>
  <c r="P23" i="6"/>
  <c r="L45" i="6"/>
  <c r="N45" i="6"/>
  <c r="P45" i="6"/>
  <c r="A1" i="6"/>
  <c r="A1" i="7" s="1"/>
  <c r="A1" i="3" s="1"/>
  <c r="A1" i="4" s="1"/>
  <c r="A1" i="5" s="1"/>
  <c r="P128" i="9"/>
  <c r="P131" i="9" s="1"/>
  <c r="N128" i="9"/>
  <c r="L128" i="9"/>
  <c r="L131" i="9" s="1"/>
  <c r="J128" i="9"/>
  <c r="A92" i="9"/>
  <c r="A91" i="9"/>
  <c r="A138" i="9" s="1"/>
  <c r="P84" i="9"/>
  <c r="N84" i="9"/>
  <c r="L84" i="9"/>
  <c r="J84" i="9"/>
  <c r="P73" i="9"/>
  <c r="N73" i="9"/>
  <c r="L73" i="9"/>
  <c r="J73" i="9"/>
  <c r="N52" i="9"/>
  <c r="N96" i="9" s="1"/>
  <c r="J52" i="9"/>
  <c r="J96" i="9" s="1"/>
  <c r="A50" i="9"/>
  <c r="A94" i="9" s="1"/>
  <c r="A48" i="9"/>
  <c r="P39" i="9"/>
  <c r="N39" i="9"/>
  <c r="L39" i="9"/>
  <c r="J39" i="9"/>
  <c r="P25" i="9"/>
  <c r="N25" i="9"/>
  <c r="L25" i="9"/>
  <c r="J25" i="9"/>
  <c r="T21" i="3"/>
  <c r="P25" i="6" l="1"/>
  <c r="P32" i="6" s="1"/>
  <c r="P35" i="6" s="1"/>
  <c r="P39" i="6" s="1"/>
  <c r="N25" i="7"/>
  <c r="N33" i="7" s="1"/>
  <c r="L41" i="9"/>
  <c r="L86" i="9"/>
  <c r="L133" i="9" s="1"/>
  <c r="P86" i="9"/>
  <c r="P133" i="9" s="1"/>
  <c r="P41" i="9"/>
  <c r="N131" i="9"/>
  <c r="J131" i="9"/>
  <c r="L25" i="7"/>
  <c r="L33" i="7" s="1"/>
  <c r="L36" i="7" s="1"/>
  <c r="L40" i="7" s="1"/>
  <c r="H10" i="5"/>
  <c r="H34" i="5" s="1"/>
  <c r="P25" i="7"/>
  <c r="P33" i="7" s="1"/>
  <c r="N25" i="6"/>
  <c r="N32" i="6" s="1"/>
  <c r="N86" i="9"/>
  <c r="J86" i="9"/>
  <c r="N41" i="9"/>
  <c r="J41" i="9"/>
  <c r="T19" i="3"/>
  <c r="X19" i="3" s="1"/>
  <c r="N35" i="6" l="1"/>
  <c r="N133" i="9"/>
  <c r="N39" i="6"/>
  <c r="J133" i="9"/>
  <c r="P36" i="7"/>
  <c r="P40" i="7" s="1"/>
  <c r="L10" i="5"/>
  <c r="L34" i="5" s="1"/>
  <c r="N36" i="7"/>
  <c r="N28" i="4" s="1"/>
  <c r="J10" i="5"/>
  <c r="P26" i="4"/>
  <c r="J34" i="5" l="1"/>
  <c r="N40" i="7"/>
  <c r="T18" i="3"/>
  <c r="T20" i="3"/>
  <c r="T17" i="3"/>
  <c r="P23" i="4"/>
  <c r="J30" i="4"/>
  <c r="J21" i="4"/>
  <c r="P19" i="4"/>
  <c r="P18" i="4"/>
  <c r="P17" i="4"/>
  <c r="P12" i="4"/>
  <c r="J23" i="3"/>
  <c r="T14" i="3"/>
  <c r="L51" i="6"/>
  <c r="P51" i="6"/>
  <c r="X14" i="3" l="1"/>
  <c r="X17" i="3"/>
  <c r="X20" i="3"/>
  <c r="X18" i="3"/>
  <c r="J51" i="6" l="1"/>
  <c r="H38" i="5" l="1"/>
  <c r="L38" i="5"/>
  <c r="F71" i="5"/>
  <c r="L87" i="5" l="1"/>
  <c r="L90" i="5" s="1"/>
  <c r="H87" i="5"/>
  <c r="H90" i="5" s="1"/>
  <c r="A3" i="3"/>
  <c r="A3" i="4" s="1"/>
  <c r="A3" i="5" s="1"/>
  <c r="A100" i="5" s="1"/>
  <c r="J52" i="7"/>
  <c r="J46" i="7"/>
  <c r="J23" i="7"/>
  <c r="J15" i="7"/>
  <c r="N51" i="6"/>
  <c r="J45" i="6"/>
  <c r="J23" i="6"/>
  <c r="J15" i="6"/>
  <c r="J25" i="7" l="1"/>
  <c r="J25" i="6"/>
  <c r="J32" i="6" s="1"/>
  <c r="J33" i="7"/>
  <c r="J36" i="7" s="1"/>
  <c r="J35" i="6" l="1"/>
  <c r="F10" i="5"/>
  <c r="F111" i="5"/>
  <c r="J39" i="6" l="1"/>
  <c r="J40" i="7"/>
  <c r="A50" i="5"/>
  <c r="A98" i="5" s="1"/>
  <c r="H30" i="4" l="1"/>
  <c r="H21" i="4"/>
  <c r="H23" i="3"/>
  <c r="L30" i="4" l="1"/>
  <c r="F30" i="4"/>
  <c r="P27" i="4"/>
  <c r="F21" i="4"/>
  <c r="L21" i="4"/>
  <c r="N21" i="4"/>
  <c r="V23" i="3"/>
  <c r="P23" i="3"/>
  <c r="L23" i="3"/>
  <c r="F23" i="3"/>
  <c r="P21" i="4" l="1"/>
  <c r="A144" i="5" l="1"/>
  <c r="A52" i="5"/>
  <c r="A49" i="5"/>
  <c r="A97" i="5" l="1"/>
  <c r="F34" i="5"/>
  <c r="F38" i="5" l="1"/>
  <c r="J38" i="5"/>
  <c r="R23" i="3"/>
  <c r="N30" i="4"/>
  <c r="P28" i="4"/>
  <c r="J87" i="5" l="1"/>
  <c r="F87" i="5"/>
  <c r="X21" i="3"/>
  <c r="P30" i="4"/>
  <c r="T23" i="3"/>
  <c r="X23" i="3" l="1"/>
  <c r="F90" i="5"/>
  <c r="J90" i="5"/>
</calcChain>
</file>

<file path=xl/sharedStrings.xml><?xml version="1.0" encoding="utf-8"?>
<sst xmlns="http://schemas.openxmlformats.org/spreadsheetml/2006/main" count="441" uniqueCount="220">
  <si>
    <t>บริษัท โปรเอ็น คอร์ป จำกัด (มหาชน)</t>
  </si>
  <si>
    <t xml:space="preserve">งบฐานะการเงิน </t>
  </si>
  <si>
    <t>ณ วันที่ 30 มิถุนายน พ.ศ. 2567</t>
  </si>
  <si>
    <t>ข้อมูลทางการเงินรวม</t>
  </si>
  <si>
    <t>ข้อมูลทางการเงินเฉพาะกิจการ</t>
  </si>
  <si>
    <t>(ยังไม่ได้ตรวจสอบ)</t>
  </si>
  <si>
    <t>(ตรวจสอบแล้ว)</t>
  </si>
  <si>
    <t>30 มิถุนายน</t>
  </si>
  <si>
    <t>31 ธันวาคม</t>
  </si>
  <si>
    <t>พ.ศ. 2567</t>
  </si>
  <si>
    <t>พ.ศ. 2566</t>
  </si>
  <si>
    <t>หมายเหตุ</t>
  </si>
  <si>
    <t>บาท</t>
  </si>
  <si>
    <t>สินทรัพย์</t>
  </si>
  <si>
    <t>สินทรัพย์หมุนเวียน</t>
  </si>
  <si>
    <t>เงินสดและรายการเทียบเท่าเงินสด</t>
  </si>
  <si>
    <t>ลูกหนี้การค้าและลูกหนี้หมุนเวียนอื่น</t>
  </si>
  <si>
    <t>สินทรัพย์ที่เกิดจากสัญญา - หมุนเวียน</t>
  </si>
  <si>
    <t>สินค้าคงเหลือ</t>
  </si>
  <si>
    <t>เงินให้กู้ยืมระยะสั้นแก่บริษัทย่อย</t>
  </si>
  <si>
    <t>เงินให้กู้ยืมระยะสั้นแก่กิจการที่เกี่ยวข้องกัน</t>
  </si>
  <si>
    <t>สินทรัพย์ทางการเงินที่วัดมูลค่าด้วย</t>
  </si>
  <si>
    <t>วิธีราคาทุนตัดจำหน่าย</t>
  </si>
  <si>
    <t xml:space="preserve">สินทรัพย์หมุนเวียนอื่น </t>
  </si>
  <si>
    <t xml:space="preserve">รวมสินทรัพย์หมุนเวียน </t>
  </si>
  <si>
    <t>สินทรัพย์ไม่หมุนเวียน</t>
  </si>
  <si>
    <t>เงินฝากธนาคารที่ติดภาระค้ำประกัน</t>
  </si>
  <si>
    <t>เงินลงทุนในบริษัทย่อย</t>
  </si>
  <si>
    <t>สินทรัพย์ทางการเงินที่วัดมูลค่าด้วยมูลค่ายุติธรรม</t>
  </si>
  <si>
    <t>ผ่านกำไรหรือขาดทุนเบ็ดเสร็จอื่น</t>
  </si>
  <si>
    <t>ที่ดิน อาคารและอุปกรณ์</t>
  </si>
  <si>
    <t>สินทรัพย์สิทธิการใช้</t>
  </si>
  <si>
    <t>สินทรัพย์ไม่มีตัวตน</t>
  </si>
  <si>
    <t>สินทรัพย์ภาษีเงินได้ของรอบระยะเวลาปัจจุบัน</t>
  </si>
  <si>
    <t>สินทรัพย์ไม่หมุนเวียนอื่น</t>
  </si>
  <si>
    <t>รวมสินทรัพย์ไม่หมุนเวียน</t>
  </si>
  <si>
    <t xml:space="preserve">รวมสินทรัพย์ </t>
  </si>
  <si>
    <t xml:space="preserve">             กรรมการ    ____________________________________       กรรมการ    ____________________________________</t>
  </si>
  <si>
    <t>หมายเหตุประกอบข้อมูลทางการเงินเป็นส่วนหนึ่งของข้อมูลทางการเงินระหว่างกาลนี้</t>
  </si>
  <si>
    <r>
      <t xml:space="preserve">งบฐานะการเงิน </t>
    </r>
    <r>
      <rPr>
        <sz val="13"/>
        <rFont val="Browallia New"/>
        <family val="2"/>
      </rPr>
      <t>(ต่อ)</t>
    </r>
  </si>
  <si>
    <t>หนี้สินและส่วนของเจ้าของ</t>
  </si>
  <si>
    <t>หนี้สินหมุนเวียน</t>
  </si>
  <si>
    <t>เงินเบิกเกินบัญชีและ</t>
  </si>
  <si>
    <t>เงินกู้ยืมระยะสั้นจากสถาบันการเงิน</t>
  </si>
  <si>
    <t>เจ้าหนี้การค้าและเจ้าหนี้หมุนเวียนอื่น</t>
  </si>
  <si>
    <t>เงินกู้ยืมระยะยาวจากสถาบันการเงินที่ถึงกำหนด</t>
  </si>
  <si>
    <t>ชำระภายในหนึ่งปี</t>
  </si>
  <si>
    <t>หนี้สินตามสัญญาเช่าที่ถึงกำหนด</t>
  </si>
  <si>
    <t>หุ้นกู้ที่ถึงกำหนดชำระภายในหนึ่งปี</t>
  </si>
  <si>
    <t>ภาษีเงินได้นิติบุคคลค้างจ่าย</t>
  </si>
  <si>
    <t xml:space="preserve">หนี้สินหมุนเวียนอื่น                       </t>
  </si>
  <si>
    <t xml:space="preserve">รวมหนี้สินหมุนเวียน                  </t>
  </si>
  <si>
    <t>หนี้สินไม่หมุนเวียน</t>
  </si>
  <si>
    <t>รายได้รับล่วงหน้างานบริการ</t>
  </si>
  <si>
    <t>เงินกู้ยืมระยะยาวจากสถาบันการเงิน</t>
  </si>
  <si>
    <t>หุ้นกู้</t>
  </si>
  <si>
    <t>หนี้สินตามสัญญาเช่า</t>
  </si>
  <si>
    <t>ภาระผูกพันผลประโยชน์พนักงาน</t>
  </si>
  <si>
    <t>ประมาณการค่ารื้อถอน</t>
  </si>
  <si>
    <t xml:space="preserve">รวมหนี้สินไม่หมุนเวียน                  </t>
  </si>
  <si>
    <t>รวมหนี้สิน</t>
  </si>
  <si>
    <r>
      <t xml:space="preserve">หนี้สินและส่วนของเจ้าของ </t>
    </r>
    <r>
      <rPr>
        <sz val="13"/>
        <rFont val="Browallia New"/>
        <family val="2"/>
      </rPr>
      <t>(ต่อ)</t>
    </r>
  </si>
  <si>
    <t>ส่วนของเจ้าของ</t>
  </si>
  <si>
    <t xml:space="preserve">ทุนเรือนหุ้น                                </t>
  </si>
  <si>
    <t>ทุนจดทะเบียน</t>
  </si>
  <si>
    <t xml:space="preserve">หุ้นสามัญจำนวน 865,796,902 หุ้น </t>
  </si>
  <si>
    <t>มูลค่าที่ตราไว้หุ้นละ 0.5 บาท</t>
  </si>
  <si>
    <t xml:space="preserve">(31 ธันวาคม พ.ศ. 2566: </t>
  </si>
  <si>
    <t>หุ้นสามัญจำนวน 474,000,000 หุ้น</t>
  </si>
  <si>
    <t>มูลค่าที่ตราไว้หุ้นละ 0.5 บาท)</t>
  </si>
  <si>
    <t>ทุนที่ออกและชำระแล้ว</t>
  </si>
  <si>
    <t xml:space="preserve">หุ้นสามัญจำนวน 346,318,761 หุ้น </t>
  </si>
  <si>
    <t>มูลค่าที่ได้รับชำระแล้วหุ้นละ 0.5 บาท</t>
  </si>
  <si>
    <t>(31 ธันวาคม พ.ศ. 2566:</t>
  </si>
  <si>
    <t>หุ้นสามัญจำนวน 346,317,500 หุ้น</t>
  </si>
  <si>
    <t>มูลค่าที่ได้รับชำระแล้วหุ้นละ 0.5 บาท)</t>
  </si>
  <si>
    <t>ส่วนเกินมูลค่าหุ้นสามัญ</t>
  </si>
  <si>
    <t>ส่วนเกินทุนจากการรวมธุรกิจ</t>
  </si>
  <si>
    <t xml:space="preserve">   ภายใต้การควบคุมเดียวกัน</t>
  </si>
  <si>
    <t>การเปลี่ยนแปลงสัดส่วนในบริษัทย่อย</t>
  </si>
  <si>
    <t>กำไรสะสม</t>
  </si>
  <si>
    <t>จัดสรรแล้ว - สำรองตามกฎหมาย</t>
  </si>
  <si>
    <t>ยังไม่ได้จัดสรร</t>
  </si>
  <si>
    <t>รวมส่วนของผู้เป็นเจ้าของของบริษัทใหญ่</t>
  </si>
  <si>
    <t>ส่วนได้เสียที่ไม่มีอำนาจควบคุม</t>
  </si>
  <si>
    <t>รวมส่วนของเจ้าของ</t>
  </si>
  <si>
    <t>รวมหนี้สินและส่วนของเจ้าของ</t>
  </si>
  <si>
    <t>งบกำไรขาดทุนเบ็ดเสร็จ (ยังไม่ได้ตรวจสอบ)</t>
  </si>
  <si>
    <t>สำหรับรอบระยะเวลาสามเดือนสิ้นสุดวันที่ 30 มิถุนายน พ.ศ. 2567</t>
  </si>
  <si>
    <t>รายได้</t>
  </si>
  <si>
    <t>รายได้จากการขาย</t>
  </si>
  <si>
    <t>รายได้จากการให้บริการ</t>
  </si>
  <si>
    <t>รายได้จากสัญญาก่อสร้าง</t>
  </si>
  <si>
    <t>รวมรายได้</t>
  </si>
  <si>
    <t>ต้นทุน</t>
  </si>
  <si>
    <t>ต้นทุนขาย</t>
  </si>
  <si>
    <t>ต้นทุนการให้บริการ</t>
  </si>
  <si>
    <t>ต้นทุนจากสัญญาก่อสร้าง</t>
  </si>
  <si>
    <t>รวมต้นทุน</t>
  </si>
  <si>
    <t>กำไรขั้นต้น</t>
  </si>
  <si>
    <t xml:space="preserve">รายได้อื่น </t>
  </si>
  <si>
    <t>ค่าใช้จ่ายในการขาย</t>
  </si>
  <si>
    <t xml:space="preserve">ค่าใช้จ่ายในการบริหาร     </t>
  </si>
  <si>
    <t>ต้นทุนทางการเงิน</t>
  </si>
  <si>
    <t>ส่วนแบ่งขาดทุนจากเงินลงทุนในบริษัทร่วมตามวิธีส่วนได้เสีย</t>
  </si>
  <si>
    <t>(ขาดทุน)กำไรก่อนค่าใช้จ่ายภาษีเงินได้</t>
  </si>
  <si>
    <t>รายได้(ค่าใช้จ่าย)ภาษีเงินได้</t>
  </si>
  <si>
    <t>(ขาดทุน)กำไรสำหรับรอบระยะเวลา</t>
  </si>
  <si>
    <t>กำไรขาดทุนเบ็ดเสร็จอื่น</t>
  </si>
  <si>
    <t>กำไร(ขาดทุน)เบ็ดเสร็จรวมสำหรับรอบระยะเวลา</t>
  </si>
  <si>
    <t>การแบ่งปันกำไร(ขาดทุน)</t>
  </si>
  <si>
    <t>ส่วนที่เป็นของผู้เป็นเจ้าของของบริษัทใหญ่</t>
  </si>
  <si>
    <t>ส่วนที่เป็นของส่วนได้เสียที่ไม่มีอำนาจควบคุม</t>
  </si>
  <si>
    <t>การแบ่งปันกำไร(ขาดทุน)เบ็ดเสร็จรวม</t>
  </si>
  <si>
    <t>กำไร(ขาดทุน)ต่อหุ้น</t>
  </si>
  <si>
    <t>กำไรต่อหุ้นขั้นพื้นฐาน</t>
  </si>
  <si>
    <t>กำไรต่อหุ้นปรับลด</t>
  </si>
  <si>
    <t>สำหรับรอบระยะเวลาหกเดือนสิ้นสุดวันที่ 30 มิถุนายน พ.ศ. 2567</t>
  </si>
  <si>
    <t>(กำไร)ขาดทุนอื่น</t>
  </si>
  <si>
    <t>งบการเปลี่ยนแปลงส่วนของเจ้าของ (ยังไม่ได้ตรวจสอบ)</t>
  </si>
  <si>
    <t>ส่วนของผู้เป็นเจ้าของของบริษัทใหญ่</t>
  </si>
  <si>
    <t>องค์ประกอบอื่น</t>
  </si>
  <si>
    <t>ส่วนเกินทุน</t>
  </si>
  <si>
    <t>ของส่วนของเจ้าของ</t>
  </si>
  <si>
    <t>เงินรับ</t>
  </si>
  <si>
    <t>จากการรวม</t>
  </si>
  <si>
    <t>การเปลี่ยนแปลง</t>
  </si>
  <si>
    <t>จัดสรรแล้ว</t>
  </si>
  <si>
    <t>รวมส่วนของ</t>
  </si>
  <si>
    <t>ทุนที่ออกและ</t>
  </si>
  <si>
    <t>ส่วนเกิน</t>
  </si>
  <si>
    <t>ล่วงหน้า</t>
  </si>
  <si>
    <t>ธุรกิจภายใต้การ</t>
  </si>
  <si>
    <t>สัดส่วน</t>
  </si>
  <si>
    <t>- ทุนสำรอง</t>
  </si>
  <si>
    <t>ผู้เป็นเจ้าของ</t>
  </si>
  <si>
    <t>ส่วนได้เสียที่ไม่มี</t>
  </si>
  <si>
    <t>รวม</t>
  </si>
  <si>
    <t>ชำระแล้ว</t>
  </si>
  <si>
    <t>มูลค่าหุ้น</t>
  </si>
  <si>
    <t>ค่าหุ้น</t>
  </si>
  <si>
    <t>ควบคุมเดียวกัน</t>
  </si>
  <si>
    <t>ในบริษัทย่อย</t>
  </si>
  <si>
    <t>ตามกฎหมาย</t>
  </si>
  <si>
    <t>ของบริษัทใหญ่</t>
  </si>
  <si>
    <t>อำนาจควบคุม</t>
  </si>
  <si>
    <t>ยอดยกมาต้นงวด วันที่ 1 มกราคม พ.ศ. 2566</t>
  </si>
  <si>
    <t>การเปลี่ยนแปลงในส่วนของเจ้าของสำหรับรอบระยะเวลา</t>
  </si>
  <si>
    <t>หุ้นเพิ่มทุน</t>
  </si>
  <si>
    <t>เงินรับล่วงหน้าค่าหุ้น</t>
  </si>
  <si>
    <t>เงินปันผล</t>
  </si>
  <si>
    <t>สำรองตามกฎหมาย</t>
  </si>
  <si>
    <t>กำไรเบ็ดเสร็จรวมสำหรับรอบระยะเวลา</t>
  </si>
  <si>
    <t>ยอดคงเหลือปลายงวด วันที่ 30 มิถุนายน พ.ศ. 2566</t>
  </si>
  <si>
    <t>ยอดยกมาต้นงวด วันที่ 1 มกราคม พ.ศ. 2567</t>
  </si>
  <si>
    <t>ยอดคงเหลือปลายงวด วันที่ 30 มิถุนายน พ.ศ. 2567</t>
  </si>
  <si>
    <t>กรรมการ    ____________________________________       กรรมการ    ____________________________________</t>
  </si>
  <si>
    <r>
      <t>งบการเปลี่ยนแปลงส่วนของเจ้าของ (ยังไม่ได้ตรวจสอบ)</t>
    </r>
    <r>
      <rPr>
        <sz val="13"/>
        <rFont val="Browallia New"/>
        <family val="2"/>
      </rPr>
      <t xml:space="preserve"> (ต่อ)</t>
    </r>
  </si>
  <si>
    <t>เงินรับล่วงหน้า</t>
  </si>
  <si>
    <t>-</t>
  </si>
  <si>
    <t>กำไรขาดทุนเบ็ดเสร็จรวมสำหรับรอบระยะเวลา</t>
  </si>
  <si>
    <t>งบกระแสเงินสด (ยังไม่ได้ตรวจสอบ)</t>
  </si>
  <si>
    <t>กระแสเงินสดจากกิจกรรมดำเนินงาน</t>
  </si>
  <si>
    <t>(ขาดทุน)กำไรก่อนภาษีเงินได้</t>
  </si>
  <si>
    <t>รายการปรับปรุง</t>
  </si>
  <si>
    <t>ค่าเสื่อมราคา</t>
  </si>
  <si>
    <t>ค่าตัดจำหน่าย</t>
  </si>
  <si>
    <t>ค่าตัดจำหน่ายสินทรัพย์สิทธิการใช้</t>
  </si>
  <si>
    <t>ผลขาดทุน(กลับรายการ)ด้านเครดิตที่คาดว่าจะเกิดขึ้น</t>
  </si>
  <si>
    <t>ผลขาดทุน(กลับรายการ)จากการลดมูลค่าของสินค้าคงเหลือ</t>
  </si>
  <si>
    <t>ขาดทุนจากการเปลี่ยนแปลงเงื่อนไขของสัญญาหุ้นกู้</t>
  </si>
  <si>
    <t>ผลขาดทุนจากการลดลงของมูลค่าสินทรัพย์ดิจิทัล</t>
  </si>
  <si>
    <t>ส่วนแบ่งขาดทุนจากเงินลงทุนในบริษัทร่วม</t>
  </si>
  <si>
    <t>ดอกเบี้ยรับ</t>
  </si>
  <si>
    <t>ดอกเบี้ยจ่าย</t>
  </si>
  <si>
    <t>ประมาณการรื้อถอน</t>
  </si>
  <si>
    <t>การเปลี่ยนแปลงของสินทรัพย์และหนี้สินดำเนินงาน</t>
  </si>
  <si>
    <t>-  ลูกหนี้การค้าและลูกหนี้อื่น</t>
  </si>
  <si>
    <t>-  สินทรัพย์ที่เกิดจากสัญญา</t>
  </si>
  <si>
    <t>-  สินค้าคงเหลือ</t>
  </si>
  <si>
    <t>-  สินทรัพย์หมุนเวียนอื่น</t>
  </si>
  <si>
    <t>-  สินทรัพย์ไม่หมุนเวียนอื่น</t>
  </si>
  <si>
    <t>-  เจ้าหนี้การค้าและเจ้าหนี้อื่น</t>
  </si>
  <si>
    <t>-  หนี้สินหมุนเวียนอื่น</t>
  </si>
  <si>
    <t>-  รายได้รับล่วงหน้างานบริการ</t>
  </si>
  <si>
    <t>เงินสดใช้ไปในการดำเนินงาน</t>
  </si>
  <si>
    <t>หัก</t>
  </si>
  <si>
    <t xml:space="preserve">         </t>
  </si>
  <si>
    <t>จ่ายภาษีเงินได้</t>
  </si>
  <si>
    <t>เงินสดสุทธิได้มา(ใช้ไป)ในกิจการดำเนินงาน</t>
  </si>
  <si>
    <r>
      <t xml:space="preserve">งบกระแสเงินสด (ยังไม่ได้ตรวจสอบ) </t>
    </r>
    <r>
      <rPr>
        <sz val="13"/>
        <rFont val="Browallia New"/>
        <family val="2"/>
      </rPr>
      <t>(ต่อ)</t>
    </r>
  </si>
  <si>
    <t>กระแสเงินสดจากกิจกรรมลงทุน</t>
  </si>
  <si>
    <t>เงินสดจ่ายเพื่อซื้อที่ดิน อาคารและอุปกรณ์</t>
  </si>
  <si>
    <t>เงินสดจ่ายต้นทุนการกู้ยืมที่รวมอยู่ในที่ดิน อาคารและอุปกรณ์</t>
  </si>
  <si>
    <t>เงินสดจ่ายเพื่อซื้อสินทรัพย์ไม่มีตัวตน</t>
  </si>
  <si>
    <t>เงินสดจ่ายเพื่อซื้อสินทรัพย์สิทธิการใช้</t>
  </si>
  <si>
    <t>เงินฝากสถาบันการเงินที่ติดภาระค้ำประกันที่เพิ่มขึ้น</t>
  </si>
  <si>
    <t>เงินลงทุนในบริษัทร่วม</t>
  </si>
  <si>
    <t>เงินให้กู้ยืมแก่กิจการที่เกี่ยวข้องกัน</t>
  </si>
  <si>
    <t>เงินสดรับคืนจากเงินให้กู้ยืมแก่กิจการที่เกี่ยวข้องกัน</t>
  </si>
  <si>
    <t>เงินสดรับจากดอกเบี้ยรับ</t>
  </si>
  <si>
    <t>เงินสดสุทธิใช้ไปในกิจกรรมลงทุน</t>
  </si>
  <si>
    <t>กระแสเงินสดจากกิจกรรมจัดหาเงิน</t>
  </si>
  <si>
    <t>เงินสดรับจากการใช้ใบสำคัญแสดงสิทธิที่จะซื้อหุ้น</t>
  </si>
  <si>
    <t>เงินสดจ่ายคืนเงินกู้ยืมระยะสั้นจากสถาบันการเงิน</t>
  </si>
  <si>
    <t>เงินสดจ่ายคืนเงินกู้ยืมระยะยาวจากสถาบันการเงิน</t>
  </si>
  <si>
    <t>เงินสดจ่ายต้นทุนการทำรายการที่เกี่ยวข้องกับการออกหุ้นกู้</t>
  </si>
  <si>
    <t>เงินสดจ่ายคืนหุ้นกู้</t>
  </si>
  <si>
    <t>เงินสดจ่ายคืนหนี้สินตามสัญญาเช่า</t>
  </si>
  <si>
    <t>จ่ายเงินปันผล</t>
  </si>
  <si>
    <t>เงินสดสุทธิ(ใช้ไปใน)ได้มาจากกิจกรรมจัดหาเงิน</t>
  </si>
  <si>
    <t>เงินสดและรายการเทียบเท่าเงินสด(ลดลง)เพิ่มขึ้นสุทธิ</t>
  </si>
  <si>
    <t>เงินสดและรายการเทียบเท่าเงินสดต้นงวด</t>
  </si>
  <si>
    <t>เงินสดและรายการเทียบเท่าเงินสดสิ้นงวด</t>
  </si>
  <si>
    <t xml:space="preserve">เงินเบิกเกินบัญชีธนาคาร </t>
  </si>
  <si>
    <t>รายการที่ไม่ใช่เงินสดที่มีสาระสำคัญ</t>
  </si>
  <si>
    <t>การเพิ่มขึ้นของสิทธิการใช้ภายใต้สัญญาเช่า</t>
  </si>
  <si>
    <t>เจ้าหนี้ค่าก่อสร้างอาคารและอุปกรณ์</t>
  </si>
  <si>
    <t>เจ้าหนี้เงินลงทุนในสินทรัพย์ทางการเงินที่วัดมูลค่า</t>
  </si>
  <si>
    <t>ด้วยมูลค่ายุติธรรมผ่านกำไรหรือขาดทุนเบ็ดเสร็จอื่น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</si>
</sst>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0;\(#,##0\);&quot;-&quot;;@"/>
    <numFmt numFmtId="166" formatCode="#,##0;\(#,##0\)"/>
    <numFmt numFmtId="167" formatCode="#,##0.00;\(#,##0.00\);&quot;-&quot;;@"/>
    <numFmt numFmtId="168" formatCode="_(* #,##0_);_(* \(#,##0\);_(* &quot;-&quot;??_);_(@_)"/>
    <numFmt numFmtId="169" formatCode="_-* #,##0_-;\-* #,##0_-;_-* &quot;-&quot;??_-;_-@_-"/>
    <numFmt numFmtId="170" formatCode="#,##0;[Red]#,##0"/>
  </numFmts>
  <fonts count="13">
    <font>
      <sz val="14"/>
      <name val="Cordia New"/>
      <charset val="222"/>
    </font>
    <font>
      <b/>
      <sz val="13"/>
      <name val="Browallia New"/>
      <family val="2"/>
    </font>
    <font>
      <sz val="14"/>
      <name val="Cordia New"/>
      <family val="2"/>
    </font>
    <font>
      <sz val="13"/>
      <name val="Browallia New"/>
      <family val="2"/>
    </font>
    <font>
      <sz val="10"/>
      <name val="Arial"/>
      <family val="2"/>
    </font>
    <font>
      <u/>
      <sz val="13"/>
      <name val="Browallia New"/>
      <family val="2"/>
    </font>
    <font>
      <sz val="13"/>
      <color theme="0"/>
      <name val="Browallia New"/>
      <family val="2"/>
    </font>
    <font>
      <sz val="10"/>
      <name val="Times New Roman"/>
      <family val="1"/>
      <charset val="222"/>
    </font>
    <font>
      <sz val="13"/>
      <color theme="1"/>
      <name val="Browallia New"/>
      <family val="2"/>
    </font>
    <font>
      <b/>
      <sz val="12"/>
      <name val="Browallia New"/>
      <family val="2"/>
    </font>
    <font>
      <sz val="12"/>
      <name val="Browallia New"/>
      <family val="2"/>
    </font>
    <font>
      <sz val="12"/>
      <color theme="0"/>
      <name val="Browallia New"/>
      <family val="2"/>
    </font>
    <font>
      <sz val="14"/>
      <name val="Cordia New"/>
      <charset val="222"/>
    </font>
  </fonts>
  <fills count="3">
    <fill>
      <patternFill patternType="none"/>
    </fill>
    <fill>
      <patternFill patternType="gray125"/>
    </fill>
    <fill>
      <patternFill patternType="solid">
        <fgColor rgb="FFFAFAFA"/>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16">
    <xf numFmtId="0" fontId="0"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43" fontId="2" fillId="0" borderId="0" applyFont="0" applyFill="0" applyBorder="0" applyAlignment="0" applyProtection="0"/>
    <xf numFmtId="0" fontId="2" fillId="0" borderId="0"/>
    <xf numFmtId="164" fontId="2" fillId="0" borderId="0" applyFont="0" applyFill="0" applyBorder="0" applyAlignment="0" applyProtection="0"/>
    <xf numFmtId="37" fontId="7" fillId="0" borderId="0"/>
    <xf numFmtId="0" fontId="2" fillId="0" borderId="0"/>
    <xf numFmtId="164" fontId="2" fillId="0" borderId="0" applyFont="0" applyFill="0" applyBorder="0" applyAlignment="0" applyProtection="0"/>
    <xf numFmtId="164" fontId="12" fillId="0" borderId="0" applyFont="0" applyFill="0" applyBorder="0" applyAlignment="0" applyProtection="0"/>
  </cellStyleXfs>
  <cellXfs count="295">
    <xf numFmtId="0" fontId="0" fillId="0" borderId="0" xfId="0"/>
    <xf numFmtId="165" fontId="1" fillId="0" borderId="0" xfId="9" applyNumberFormat="1" applyFont="1" applyFill="1" applyAlignment="1">
      <alignment horizontal="right" vertical="center"/>
    </xf>
    <xf numFmtId="165" fontId="3" fillId="0" borderId="0" xfId="9" applyNumberFormat="1" applyFont="1" applyFill="1" applyAlignment="1">
      <alignment horizontal="centerContinuous" vertical="center"/>
    </xf>
    <xf numFmtId="165" fontId="3" fillId="0" borderId="1" xfId="9" applyNumberFormat="1" applyFont="1" applyFill="1" applyBorder="1" applyAlignment="1">
      <alignment horizontal="centerContinuous" vertical="center"/>
    </xf>
    <xf numFmtId="165" fontId="3" fillId="0" borderId="0" xfId="9" applyNumberFormat="1" applyFont="1" applyFill="1" applyBorder="1" applyAlignment="1">
      <alignment horizontal="centerContinuous" vertical="center"/>
    </xf>
    <xf numFmtId="165" fontId="3" fillId="0" borderId="1" xfId="9" applyNumberFormat="1" applyFont="1" applyFill="1" applyBorder="1" applyAlignment="1">
      <alignment horizontal="right" vertical="center"/>
    </xf>
    <xf numFmtId="165" fontId="3" fillId="0" borderId="0" xfId="9" applyNumberFormat="1" applyFont="1" applyFill="1" applyBorder="1" applyAlignment="1">
      <alignment horizontal="right" vertical="center"/>
    </xf>
    <xf numFmtId="165" fontId="3" fillId="0" borderId="0" xfId="9" quotePrefix="1" applyNumberFormat="1" applyFont="1" applyFill="1" applyBorder="1" applyAlignment="1">
      <alignment horizontal="right" vertical="center"/>
    </xf>
    <xf numFmtId="165" fontId="3" fillId="0" borderId="3" xfId="9" applyNumberFormat="1" applyFont="1" applyFill="1" applyBorder="1" applyAlignment="1">
      <alignment horizontal="right" vertical="center"/>
    </xf>
    <xf numFmtId="165" fontId="3" fillId="0" borderId="2" xfId="9" applyNumberFormat="1" applyFont="1" applyFill="1" applyBorder="1" applyAlignment="1">
      <alignment horizontal="right" vertical="center"/>
    </xf>
    <xf numFmtId="169" fontId="3" fillId="0" borderId="0" xfId="11" applyNumberFormat="1" applyFont="1" applyFill="1" applyAlignment="1">
      <alignment horizontal="right" vertical="center"/>
    </xf>
    <xf numFmtId="165" fontId="3" fillId="0" borderId="0" xfId="9" applyNumberFormat="1" applyFont="1" applyFill="1" applyAlignment="1">
      <alignment horizontal="right" vertical="center"/>
    </xf>
    <xf numFmtId="165" fontId="3" fillId="0" borderId="1" xfId="9" applyNumberFormat="1" applyFont="1" applyFill="1" applyBorder="1" applyAlignment="1">
      <alignment vertical="center"/>
    </xf>
    <xf numFmtId="165" fontId="1" fillId="0" borderId="0" xfId="1" applyNumberFormat="1" applyFont="1" applyFill="1" applyAlignment="1">
      <alignment horizontal="right" vertical="center"/>
    </xf>
    <xf numFmtId="0" fontId="3" fillId="0" borderId="1" xfId="1" applyFont="1" applyFill="1" applyBorder="1" applyAlignment="1">
      <alignment vertical="center"/>
    </xf>
    <xf numFmtId="166" fontId="3" fillId="0" borderId="0" xfId="2" applyNumberFormat="1" applyFont="1" applyFill="1" applyAlignment="1">
      <alignment vertical="top"/>
    </xf>
    <xf numFmtId="165" fontId="3" fillId="0" borderId="1" xfId="8" applyNumberFormat="1" applyFont="1" applyFill="1" applyBorder="1" applyAlignment="1">
      <alignment horizontal="right" vertical="top"/>
    </xf>
    <xf numFmtId="0" fontId="3" fillId="0" borderId="0" xfId="8" applyFont="1" applyFill="1" applyBorder="1" applyAlignment="1">
      <alignment horizontal="center" vertical="top"/>
    </xf>
    <xf numFmtId="165" fontId="3" fillId="0" borderId="0" xfId="8" applyNumberFormat="1" applyFont="1" applyFill="1" applyBorder="1" applyAlignment="1">
      <alignment horizontal="right" vertical="top"/>
    </xf>
    <xf numFmtId="165" fontId="3" fillId="0" borderId="2" xfId="8" applyNumberFormat="1" applyFont="1" applyFill="1" applyBorder="1" applyAlignment="1">
      <alignment horizontal="right" vertical="top"/>
    </xf>
    <xf numFmtId="0" fontId="3" fillId="0" borderId="0" xfId="8" applyFont="1" applyFill="1" applyAlignment="1">
      <alignment horizontal="center" vertical="top"/>
    </xf>
    <xf numFmtId="41" fontId="3" fillId="0" borderId="0" xfId="8" applyNumberFormat="1" applyFont="1" applyFill="1" applyAlignment="1">
      <alignment horizontal="right" vertical="top"/>
    </xf>
    <xf numFmtId="165" fontId="3" fillId="0" borderId="0" xfId="8" applyNumberFormat="1" applyFont="1" applyFill="1" applyAlignment="1">
      <alignment horizontal="right" vertical="top"/>
    </xf>
    <xf numFmtId="166" fontId="3" fillId="0" borderId="0" xfId="8" applyNumberFormat="1" applyFont="1" applyFill="1" applyAlignment="1">
      <alignment horizontal="right" vertical="top"/>
    </xf>
    <xf numFmtId="165" fontId="3" fillId="0" borderId="0" xfId="8" applyNumberFormat="1" applyFont="1" applyFill="1" applyAlignment="1">
      <alignment horizontal="right" vertical="center"/>
    </xf>
    <xf numFmtId="0" fontId="3" fillId="0" borderId="0" xfId="8" applyFont="1" applyFill="1" applyAlignment="1">
      <alignment horizontal="center" vertical="center"/>
    </xf>
    <xf numFmtId="167" fontId="3" fillId="0" borderId="0" xfId="6" applyNumberFormat="1" applyFont="1" applyFill="1" applyAlignment="1">
      <alignment vertical="top"/>
    </xf>
    <xf numFmtId="167" fontId="3" fillId="0" borderId="0" xfId="6" applyNumberFormat="1" applyFont="1" applyFill="1" applyAlignment="1">
      <alignment vertical="center"/>
    </xf>
    <xf numFmtId="167" fontId="3" fillId="0" borderId="0" xfId="6" applyNumberFormat="1" applyFont="1" applyFill="1" applyAlignment="1">
      <alignment horizontal="right" vertical="center"/>
    </xf>
    <xf numFmtId="165" fontId="3" fillId="0" borderId="0" xfId="6" applyNumberFormat="1" applyFont="1" applyFill="1" applyAlignment="1">
      <alignment vertical="top"/>
    </xf>
    <xf numFmtId="0" fontId="3" fillId="0" borderId="0" xfId="6" applyFont="1" applyFill="1" applyAlignment="1">
      <alignment vertical="top"/>
    </xf>
    <xf numFmtId="0" fontId="3" fillId="0" borderId="0" xfId="6" applyFont="1" applyFill="1" applyAlignment="1">
      <alignment vertical="center"/>
    </xf>
    <xf numFmtId="166" fontId="3" fillId="0" borderId="0" xfId="6" applyNumberFormat="1" applyFont="1" applyFill="1" applyAlignment="1">
      <alignment horizontal="left" vertical="center"/>
    </xf>
    <xf numFmtId="166" fontId="3" fillId="0" borderId="0" xfId="6" applyNumberFormat="1" applyFont="1" applyFill="1" applyAlignment="1">
      <alignment horizontal="center" vertical="center"/>
    </xf>
    <xf numFmtId="166" fontId="3" fillId="0" borderId="0" xfId="10" applyNumberFormat="1" applyFont="1" applyFill="1" applyAlignment="1">
      <alignment horizontal="left" vertical="center"/>
    </xf>
    <xf numFmtId="0" fontId="1" fillId="0" borderId="0" xfId="8" applyFont="1" applyFill="1" applyAlignment="1">
      <alignment horizontal="center" vertical="center"/>
    </xf>
    <xf numFmtId="0" fontId="1" fillId="0" borderId="1" xfId="8" applyFont="1" applyFill="1" applyBorder="1" applyAlignment="1">
      <alignment horizontal="center" vertical="center"/>
    </xf>
    <xf numFmtId="0" fontId="1" fillId="0" borderId="0" xfId="8" applyFont="1" applyFill="1" applyAlignment="1">
      <alignment horizontal="center" vertical="top"/>
    </xf>
    <xf numFmtId="165" fontId="1" fillId="0" borderId="0" xfId="5" applyNumberFormat="1" applyFont="1" applyFill="1" applyAlignment="1">
      <alignment horizontal="right" vertical="top"/>
    </xf>
    <xf numFmtId="165" fontId="1" fillId="0" borderId="1" xfId="8" applyNumberFormat="1" applyFont="1" applyFill="1" applyBorder="1" applyAlignment="1">
      <alignment horizontal="right" vertical="center"/>
    </xf>
    <xf numFmtId="165" fontId="3" fillId="0" borderId="0" xfId="6" applyNumberFormat="1" applyFont="1" applyFill="1" applyAlignment="1">
      <alignment horizontal="right" vertical="top"/>
    </xf>
    <xf numFmtId="165" fontId="3" fillId="0" borderId="1" xfId="6" applyNumberFormat="1" applyFont="1" applyFill="1" applyBorder="1" applyAlignment="1">
      <alignment horizontal="right" vertical="top"/>
    </xf>
    <xf numFmtId="165" fontId="3" fillId="0" borderId="1" xfId="6" applyNumberFormat="1" applyFont="1" applyFill="1" applyBorder="1" applyAlignment="1">
      <alignment vertical="top"/>
    </xf>
    <xf numFmtId="167" fontId="3" fillId="0" borderId="2" xfId="6" applyNumberFormat="1" applyFont="1" applyFill="1" applyBorder="1" applyAlignment="1">
      <alignment vertical="top"/>
    </xf>
    <xf numFmtId="167" fontId="3" fillId="0" borderId="0" xfId="6" applyNumberFormat="1" applyFont="1" applyFill="1" applyBorder="1" applyAlignment="1">
      <alignment vertical="top"/>
    </xf>
    <xf numFmtId="167" fontId="3" fillId="0" borderId="1" xfId="6" applyNumberFormat="1" applyFont="1" applyFill="1" applyBorder="1" applyAlignment="1">
      <alignment vertical="top"/>
    </xf>
    <xf numFmtId="165" fontId="1" fillId="0" borderId="0" xfId="8" applyNumberFormat="1" applyFont="1" applyFill="1" applyAlignment="1">
      <alignment horizontal="right" vertical="center"/>
    </xf>
    <xf numFmtId="165" fontId="1" fillId="0" borderId="0" xfId="8" applyNumberFormat="1" applyFont="1" applyFill="1" applyAlignment="1">
      <alignment horizontal="right" vertical="top"/>
    </xf>
    <xf numFmtId="165" fontId="3" fillId="0" borderId="0" xfId="4" applyNumberFormat="1" applyFont="1" applyFill="1" applyAlignment="1">
      <alignment horizontal="right" vertical="center"/>
    </xf>
    <xf numFmtId="0" fontId="3" fillId="0" borderId="1" xfId="6" applyFont="1" applyFill="1" applyBorder="1" applyAlignment="1">
      <alignment vertical="center"/>
    </xf>
    <xf numFmtId="165" fontId="1" fillId="0" borderId="0" xfId="5" applyNumberFormat="1" applyFont="1" applyFill="1" applyAlignment="1">
      <alignment horizontal="right" vertical="center"/>
    </xf>
    <xf numFmtId="166" fontId="1" fillId="0" borderId="0" xfId="6" quotePrefix="1" applyNumberFormat="1" applyFont="1" applyFill="1" applyAlignment="1">
      <alignment horizontal="left" vertical="center"/>
    </xf>
    <xf numFmtId="166" fontId="1" fillId="0" borderId="1" xfId="6" applyNumberFormat="1" applyFont="1" applyFill="1" applyBorder="1" applyAlignment="1">
      <alignment horizontal="left" vertical="center"/>
    </xf>
    <xf numFmtId="166" fontId="1" fillId="0" borderId="0" xfId="6" applyNumberFormat="1" applyFont="1" applyFill="1" applyAlignment="1">
      <alignment horizontal="left" vertical="center"/>
    </xf>
    <xf numFmtId="166" fontId="3" fillId="0" borderId="0" xfId="6" quotePrefix="1" applyNumberFormat="1" applyFont="1" applyFill="1" applyAlignment="1">
      <alignment horizontal="left" vertical="center"/>
    </xf>
    <xf numFmtId="166" fontId="3" fillId="0" borderId="1" xfId="6" applyNumberFormat="1" applyFont="1" applyFill="1" applyBorder="1" applyAlignment="1">
      <alignment horizontal="left" vertical="center"/>
    </xf>
    <xf numFmtId="166" fontId="1" fillId="0" borderId="0" xfId="6" applyNumberFormat="1" applyFont="1" applyFill="1" applyAlignment="1">
      <alignment vertical="center"/>
    </xf>
    <xf numFmtId="166" fontId="3" fillId="0" borderId="0" xfId="6" applyNumberFormat="1" applyFont="1" applyFill="1" applyAlignment="1">
      <alignment vertical="center"/>
    </xf>
    <xf numFmtId="166" fontId="1" fillId="0" borderId="0" xfId="10" applyNumberFormat="1" applyFont="1" applyFill="1" applyAlignment="1">
      <alignment horizontal="left" vertical="center"/>
    </xf>
    <xf numFmtId="166" fontId="3" fillId="0" borderId="1" xfId="6" applyNumberFormat="1" applyFont="1" applyFill="1" applyBorder="1" applyAlignment="1">
      <alignment vertical="center"/>
    </xf>
    <xf numFmtId="0" fontId="1" fillId="0" borderId="0" xfId="2" applyFont="1" applyFill="1" applyAlignment="1">
      <alignment vertical="center"/>
    </xf>
    <xf numFmtId="0" fontId="1" fillId="0" borderId="0" xfId="8" applyFont="1" applyFill="1" applyAlignment="1">
      <alignment vertical="center"/>
    </xf>
    <xf numFmtId="166" fontId="1" fillId="0" borderId="0" xfId="8" applyNumberFormat="1" applyFont="1" applyFill="1" applyAlignment="1">
      <alignment vertical="top"/>
    </xf>
    <xf numFmtId="0" fontId="1" fillId="0" borderId="0" xfId="5" applyFont="1" applyFill="1" applyAlignment="1">
      <alignment vertical="top"/>
    </xf>
    <xf numFmtId="0" fontId="1" fillId="0" borderId="0" xfId="8" applyFont="1" applyFill="1" applyAlignment="1">
      <alignment vertical="top"/>
    </xf>
    <xf numFmtId="0" fontId="3" fillId="0" borderId="0" xfId="8" applyFont="1" applyFill="1" applyAlignment="1">
      <alignment vertical="top"/>
    </xf>
    <xf numFmtId="0" fontId="1" fillId="0" borderId="0" xfId="6" applyFont="1" applyFill="1" applyAlignment="1">
      <alignment vertical="center"/>
    </xf>
    <xf numFmtId="0" fontId="3" fillId="0" borderId="0" xfId="4" applyFont="1" applyFill="1" applyAlignment="1">
      <alignment vertical="center"/>
    </xf>
    <xf numFmtId="165" fontId="1" fillId="0" borderId="0" xfId="1" applyNumberFormat="1" applyFont="1" applyFill="1" applyAlignment="1">
      <alignment horizontal="center" vertical="center"/>
    </xf>
    <xf numFmtId="165" fontId="1" fillId="0" borderId="0" xfId="1" applyNumberFormat="1" applyFont="1" applyFill="1" applyAlignment="1">
      <alignment vertical="center"/>
    </xf>
    <xf numFmtId="165" fontId="1" fillId="0" borderId="0" xfId="5" applyNumberFormat="1" applyFont="1" applyFill="1" applyAlignment="1">
      <alignment horizontal="center" vertical="center"/>
    </xf>
    <xf numFmtId="165" fontId="3" fillId="0" borderId="0" xfId="6" applyNumberFormat="1" applyFont="1" applyFill="1" applyAlignment="1">
      <alignment horizontal="right" vertical="center"/>
    </xf>
    <xf numFmtId="41" fontId="1" fillId="0" borderId="0" xfId="8" applyNumberFormat="1" applyFont="1" applyFill="1" applyAlignment="1">
      <alignment horizontal="right" vertical="center"/>
    </xf>
    <xf numFmtId="0" fontId="3" fillId="0" borderId="0" xfId="8" applyFont="1" applyFill="1" applyAlignment="1">
      <alignment vertical="center"/>
    </xf>
    <xf numFmtId="0" fontId="1" fillId="0" borderId="1" xfId="8" applyFont="1" applyFill="1" applyBorder="1" applyAlignment="1">
      <alignment vertical="center"/>
    </xf>
    <xf numFmtId="41" fontId="1" fillId="0" borderId="1" xfId="8" applyNumberFormat="1" applyFont="1" applyFill="1" applyBorder="1" applyAlignment="1">
      <alignment horizontal="right" vertical="center"/>
    </xf>
    <xf numFmtId="41" fontId="1" fillId="0" borderId="0" xfId="8" applyNumberFormat="1" applyFont="1" applyFill="1" applyAlignment="1">
      <alignment horizontal="right" vertical="top"/>
    </xf>
    <xf numFmtId="0" fontId="1" fillId="0" borderId="0" xfId="5" applyFont="1" applyFill="1" applyAlignment="1">
      <alignment horizontal="center" vertical="top"/>
    </xf>
    <xf numFmtId="165" fontId="1" fillId="0" borderId="0" xfId="5" applyNumberFormat="1" applyFont="1" applyFill="1" applyAlignment="1">
      <alignment horizontal="center" vertical="top"/>
    </xf>
    <xf numFmtId="166" fontId="1" fillId="0" borderId="0" xfId="8" applyNumberFormat="1" applyFont="1" applyFill="1" applyAlignment="1">
      <alignment horizontal="right" vertical="top"/>
    </xf>
    <xf numFmtId="167" fontId="3" fillId="0" borderId="0" xfId="6" applyNumberFormat="1" applyFont="1" applyFill="1" applyAlignment="1">
      <alignment horizontal="right" vertical="top"/>
    </xf>
    <xf numFmtId="0" fontId="3" fillId="0" borderId="1" xfId="8" applyFont="1" applyFill="1" applyBorder="1" applyAlignment="1">
      <alignment horizontal="center" vertical="top"/>
    </xf>
    <xf numFmtId="165" fontId="3" fillId="0" borderId="0" xfId="8" applyNumberFormat="1" applyFont="1" applyFill="1" applyAlignment="1">
      <alignment horizontal="center" vertical="top"/>
    </xf>
    <xf numFmtId="167" fontId="3" fillId="0" borderId="0" xfId="8" applyNumberFormat="1" applyFont="1" applyFill="1" applyBorder="1" applyAlignment="1">
      <alignment horizontal="center" vertical="top"/>
    </xf>
    <xf numFmtId="167" fontId="3" fillId="0" borderId="0" xfId="6" applyNumberFormat="1" applyFont="1" applyFill="1" applyBorder="1" applyAlignment="1">
      <alignment horizontal="right" vertical="top"/>
    </xf>
    <xf numFmtId="167" fontId="3" fillId="0" borderId="0" xfId="8" applyNumberFormat="1" applyFont="1" applyFill="1" applyAlignment="1">
      <alignment horizontal="center" vertical="top"/>
    </xf>
    <xf numFmtId="0" fontId="3" fillId="0" borderId="1" xfId="8" applyFont="1" applyFill="1" applyBorder="1" applyAlignment="1">
      <alignment vertical="top"/>
    </xf>
    <xf numFmtId="167" fontId="3" fillId="0" borderId="1" xfId="6" applyNumberFormat="1" applyFont="1" applyFill="1" applyBorder="1" applyAlignment="1">
      <alignment horizontal="right" vertical="top"/>
    </xf>
    <xf numFmtId="165" fontId="1" fillId="0" borderId="0" xfId="2" applyNumberFormat="1" applyFont="1" applyFill="1" applyAlignment="1">
      <alignment horizontal="center" vertical="center"/>
    </xf>
    <xf numFmtId="165" fontId="1" fillId="0" borderId="0" xfId="2" applyNumberFormat="1" applyFont="1" applyFill="1" applyAlignment="1">
      <alignment horizontal="right" vertical="center"/>
    </xf>
    <xf numFmtId="166" fontId="1" fillId="0" borderId="0" xfId="2" applyNumberFormat="1" applyFont="1" applyFill="1" applyAlignment="1">
      <alignment horizontal="right" vertical="center"/>
    </xf>
    <xf numFmtId="0" fontId="1" fillId="0" borderId="1" xfId="2" applyFont="1" applyFill="1" applyBorder="1" applyAlignment="1">
      <alignment vertical="center"/>
    </xf>
    <xf numFmtId="165" fontId="1" fillId="0" borderId="1" xfId="2" applyNumberFormat="1" applyFont="1" applyFill="1" applyBorder="1" applyAlignment="1">
      <alignment horizontal="center" vertical="center"/>
    </xf>
    <xf numFmtId="165" fontId="1" fillId="0" borderId="1" xfId="2" applyNumberFormat="1" applyFont="1" applyFill="1" applyBorder="1" applyAlignment="1">
      <alignment horizontal="right" vertical="center"/>
    </xf>
    <xf numFmtId="166" fontId="1" fillId="0" borderId="1" xfId="2" applyNumberFormat="1" applyFont="1" applyFill="1" applyBorder="1" applyAlignment="1">
      <alignment horizontal="right" vertical="center"/>
    </xf>
    <xf numFmtId="165" fontId="10" fillId="0" borderId="0" xfId="1" applyNumberFormat="1" applyFont="1" applyFill="1" applyAlignment="1">
      <alignment horizontal="right" vertical="center"/>
    </xf>
    <xf numFmtId="0" fontId="9" fillId="0" borderId="0" xfId="2" applyFont="1" applyFill="1" applyAlignment="1">
      <alignment vertical="center"/>
    </xf>
    <xf numFmtId="0" fontId="9" fillId="0" borderId="0" xfId="2" quotePrefix="1" applyFont="1" applyFill="1" applyAlignment="1">
      <alignment vertical="center"/>
    </xf>
    <xf numFmtId="0" fontId="10" fillId="0" borderId="0" xfId="4" applyFont="1" applyFill="1" applyAlignment="1">
      <alignment vertical="center"/>
    </xf>
    <xf numFmtId="0" fontId="3" fillId="0" borderId="1" xfId="2" applyFont="1" applyFill="1" applyBorder="1" applyAlignment="1">
      <alignment vertical="center"/>
    </xf>
    <xf numFmtId="166" fontId="3" fillId="0" borderId="1" xfId="2" applyNumberFormat="1" applyFont="1" applyFill="1" applyBorder="1" applyAlignment="1">
      <alignment horizontal="right" vertical="center"/>
    </xf>
    <xf numFmtId="165" fontId="3" fillId="0" borderId="1" xfId="2" applyNumberFormat="1" applyFont="1" applyFill="1" applyBorder="1" applyAlignment="1">
      <alignment horizontal="right" vertical="center"/>
    </xf>
    <xf numFmtId="0" fontId="3" fillId="0" borderId="0" xfId="2" applyFont="1" applyFill="1" applyAlignment="1">
      <alignment vertical="center"/>
    </xf>
    <xf numFmtId="165" fontId="3" fillId="0" borderId="0" xfId="2" applyNumberFormat="1" applyFont="1" applyFill="1" applyAlignment="1">
      <alignment horizontal="center" vertical="center"/>
    </xf>
    <xf numFmtId="165" fontId="3"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0" xfId="8" applyNumberFormat="1" applyFont="1" applyFill="1" applyAlignment="1">
      <alignment vertical="center"/>
    </xf>
    <xf numFmtId="166" fontId="1" fillId="0" borderId="0" xfId="8" applyNumberFormat="1" applyFont="1" applyFill="1" applyAlignment="1">
      <alignment horizontal="right" vertical="center"/>
    </xf>
    <xf numFmtId="166" fontId="3" fillId="0" borderId="0" xfId="6" quotePrefix="1" applyNumberFormat="1" applyFont="1" applyFill="1" applyAlignment="1">
      <alignment horizontal="center" vertical="center"/>
    </xf>
    <xf numFmtId="0" fontId="3" fillId="0" borderId="0" xfId="6" applyFont="1" applyFill="1" applyAlignment="1">
      <alignment horizontal="center" vertical="center"/>
    </xf>
    <xf numFmtId="0" fontId="3" fillId="0" borderId="0" xfId="6" applyFont="1" applyFill="1" applyAlignment="1">
      <alignment horizontal="right" vertical="center"/>
    </xf>
    <xf numFmtId="0" fontId="3" fillId="0" borderId="0" xfId="6" applyFont="1" applyFill="1" applyBorder="1" applyAlignment="1">
      <alignment vertical="center"/>
    </xf>
    <xf numFmtId="170" fontId="3" fillId="0" borderId="0" xfId="6" applyNumberFormat="1" applyFont="1" applyFill="1" applyAlignment="1">
      <alignment horizontal="center" vertical="center"/>
    </xf>
    <xf numFmtId="165" fontId="3" fillId="2" borderId="0" xfId="6" applyNumberFormat="1" applyFont="1" applyFill="1" applyAlignment="1">
      <alignment horizontal="right" vertical="center"/>
    </xf>
    <xf numFmtId="165" fontId="3" fillId="2" borderId="0" xfId="6" applyNumberFormat="1" applyFont="1" applyFill="1" applyAlignment="1">
      <alignment horizontal="right" vertical="top"/>
    </xf>
    <xf numFmtId="165" fontId="3" fillId="2" borderId="1" xfId="6" applyNumberFormat="1" applyFont="1" applyFill="1" applyBorder="1" applyAlignment="1">
      <alignment horizontal="right" vertical="top"/>
    </xf>
    <xf numFmtId="167" fontId="3" fillId="2" borderId="0" xfId="6" applyNumberFormat="1" applyFont="1" applyFill="1" applyAlignment="1">
      <alignment vertical="top"/>
    </xf>
    <xf numFmtId="165" fontId="3" fillId="2" borderId="1" xfId="8" applyNumberFormat="1" applyFont="1" applyFill="1" applyBorder="1" applyAlignment="1">
      <alignment horizontal="right" vertical="top"/>
    </xf>
    <xf numFmtId="165" fontId="3" fillId="2" borderId="0" xfId="8" applyNumberFormat="1" applyFont="1" applyFill="1" applyAlignment="1">
      <alignment horizontal="right" vertical="top"/>
    </xf>
    <xf numFmtId="165" fontId="3" fillId="2" borderId="0" xfId="8" applyNumberFormat="1" applyFont="1" applyFill="1" applyBorder="1" applyAlignment="1">
      <alignment horizontal="right" vertical="top"/>
    </xf>
    <xf numFmtId="165" fontId="3" fillId="2" borderId="0" xfId="6" applyNumberFormat="1" applyFont="1" applyFill="1" applyAlignment="1">
      <alignment vertical="top"/>
    </xf>
    <xf numFmtId="165" fontId="3" fillId="2" borderId="2" xfId="8" applyNumberFormat="1" applyFont="1" applyFill="1" applyBorder="1" applyAlignment="1">
      <alignment horizontal="right" vertical="top"/>
    </xf>
    <xf numFmtId="165" fontId="3" fillId="2" borderId="0" xfId="8" applyNumberFormat="1" applyFont="1" applyFill="1" applyAlignment="1">
      <alignment horizontal="right" vertical="center"/>
    </xf>
    <xf numFmtId="167" fontId="3" fillId="2" borderId="0" xfId="6" applyNumberFormat="1" applyFont="1" applyFill="1" applyAlignment="1">
      <alignment vertical="center"/>
    </xf>
    <xf numFmtId="165" fontId="3" fillId="2" borderId="1" xfId="6" applyNumberFormat="1" applyFont="1" applyFill="1" applyBorder="1" applyAlignment="1">
      <alignment vertical="top"/>
    </xf>
    <xf numFmtId="167" fontId="3" fillId="2" borderId="2" xfId="6" applyNumberFormat="1" applyFont="1" applyFill="1" applyBorder="1" applyAlignment="1">
      <alignment vertical="top"/>
    </xf>
    <xf numFmtId="167" fontId="3" fillId="2" borderId="0" xfId="6" applyNumberFormat="1" applyFont="1" applyFill="1" applyBorder="1" applyAlignment="1">
      <alignment vertical="top"/>
    </xf>
    <xf numFmtId="0" fontId="1" fillId="2" borderId="0" xfId="8" applyFont="1" applyFill="1" applyAlignment="1">
      <alignment horizontal="center" vertical="top"/>
    </xf>
    <xf numFmtId="165" fontId="1" fillId="2" borderId="0" xfId="8" applyNumberFormat="1" applyFont="1" applyFill="1" applyAlignment="1">
      <alignment horizontal="right" vertical="top"/>
    </xf>
    <xf numFmtId="165" fontId="3" fillId="2" borderId="0" xfId="9" applyNumberFormat="1" applyFont="1" applyFill="1" applyBorder="1" applyAlignment="1">
      <alignment horizontal="right" vertical="center"/>
    </xf>
    <xf numFmtId="165" fontId="3" fillId="2" borderId="0" xfId="9" quotePrefix="1" applyNumberFormat="1" applyFont="1" applyFill="1" applyBorder="1" applyAlignment="1">
      <alignment horizontal="right" vertical="center"/>
    </xf>
    <xf numFmtId="165" fontId="3" fillId="2" borderId="3" xfId="9" applyNumberFormat="1" applyFont="1" applyFill="1" applyBorder="1" applyAlignment="1">
      <alignment horizontal="right" vertical="center"/>
    </xf>
    <xf numFmtId="165" fontId="3" fillId="2" borderId="1" xfId="9" applyNumberFormat="1" applyFont="1" applyFill="1" applyBorder="1" applyAlignment="1">
      <alignment horizontal="right" vertical="center"/>
    </xf>
    <xf numFmtId="165" fontId="3" fillId="2" borderId="2" xfId="9" applyNumberFormat="1" applyFont="1" applyFill="1" applyBorder="1" applyAlignment="1">
      <alignment horizontal="right" vertical="center"/>
    </xf>
    <xf numFmtId="169" fontId="3" fillId="2" borderId="0" xfId="11" applyNumberFormat="1" applyFont="1" applyFill="1" applyAlignment="1">
      <alignment horizontal="right" vertical="center"/>
    </xf>
    <xf numFmtId="0" fontId="3" fillId="2" borderId="0" xfId="6" applyFont="1" applyFill="1" applyAlignment="1">
      <alignment vertical="center"/>
    </xf>
    <xf numFmtId="0" fontId="1" fillId="0" borderId="0" xfId="5" applyFont="1" applyFill="1" applyAlignment="1">
      <alignment horizontal="center" vertical="center"/>
    </xf>
    <xf numFmtId="0" fontId="1" fillId="2" borderId="0" xfId="8" applyFont="1" applyFill="1" applyAlignment="1">
      <alignment horizontal="center" vertical="center"/>
    </xf>
    <xf numFmtId="165" fontId="1" fillId="2" borderId="0" xfId="8" applyNumberFormat="1" applyFont="1" applyFill="1" applyAlignment="1">
      <alignment horizontal="right" vertical="center"/>
    </xf>
    <xf numFmtId="37" fontId="1" fillId="0" borderId="0" xfId="8" applyNumberFormat="1" applyFont="1" applyFill="1" applyAlignment="1">
      <alignment horizontal="left" vertical="center"/>
    </xf>
    <xf numFmtId="37" fontId="1" fillId="0" borderId="1" xfId="8" applyNumberFormat="1" applyFont="1" applyFill="1" applyBorder="1" applyAlignment="1">
      <alignment horizontal="left" vertical="center"/>
    </xf>
    <xf numFmtId="165" fontId="3" fillId="2" borderId="0" xfId="6" applyNumberFormat="1" applyFont="1" applyFill="1" applyAlignment="1">
      <alignment horizontal="right" vertical="center" wrapText="1"/>
    </xf>
    <xf numFmtId="165" fontId="3" fillId="0" borderId="0" xfId="6" applyNumberFormat="1" applyFont="1" applyFill="1" applyAlignment="1">
      <alignment horizontal="right" vertical="center" wrapText="1"/>
    </xf>
    <xf numFmtId="0" fontId="8" fillId="0" borderId="0" xfId="6" applyFont="1" applyFill="1" applyAlignment="1">
      <alignment vertical="center"/>
    </xf>
    <xf numFmtId="0" fontId="3" fillId="0" borderId="0" xfId="6" quotePrefix="1" applyFont="1" applyFill="1" applyAlignment="1">
      <alignment vertical="center"/>
    </xf>
    <xf numFmtId="165" fontId="3" fillId="2" borderId="0" xfId="6" applyNumberFormat="1" applyFont="1" applyFill="1" applyBorder="1" applyAlignment="1">
      <alignment horizontal="right" vertical="center" wrapText="1"/>
    </xf>
    <xf numFmtId="165" fontId="3" fillId="0" borderId="0" xfId="6" applyNumberFormat="1" applyFont="1" applyFill="1" applyBorder="1" applyAlignment="1">
      <alignment horizontal="right" vertical="center" wrapText="1"/>
    </xf>
    <xf numFmtId="165" fontId="3" fillId="2" borderId="1" xfId="6" applyNumberFormat="1" applyFont="1" applyFill="1" applyBorder="1" applyAlignment="1">
      <alignment horizontal="right" vertical="center" wrapText="1"/>
    </xf>
    <xf numFmtId="165" fontId="3" fillId="0" borderId="1" xfId="6" applyNumberFormat="1" applyFont="1" applyFill="1" applyBorder="1" applyAlignment="1">
      <alignment horizontal="right" vertical="center" wrapText="1"/>
    </xf>
    <xf numFmtId="166" fontId="5" fillId="0" borderId="0" xfId="6" applyNumberFormat="1" applyFont="1" applyFill="1" applyAlignment="1">
      <alignment horizontal="left" vertical="center"/>
    </xf>
    <xf numFmtId="165" fontId="3" fillId="2" borderId="1" xfId="9" quotePrefix="1" applyNumberFormat="1" applyFont="1" applyFill="1" applyBorder="1" applyAlignment="1">
      <alignment horizontal="right" vertical="center"/>
    </xf>
    <xf numFmtId="165" fontId="3" fillId="0" borderId="1" xfId="9" quotePrefix="1" applyNumberFormat="1" applyFont="1" applyFill="1" applyBorder="1" applyAlignment="1">
      <alignment horizontal="right" vertical="center"/>
    </xf>
    <xf numFmtId="168" fontId="3" fillId="2" borderId="0" xfId="9" applyNumberFormat="1" applyFont="1" applyFill="1" applyAlignment="1">
      <alignment horizontal="right" vertical="center"/>
    </xf>
    <xf numFmtId="168" fontId="3" fillId="0" borderId="0" xfId="9" applyNumberFormat="1" applyFont="1" applyFill="1" applyAlignment="1">
      <alignment horizontal="right" vertical="center"/>
    </xf>
    <xf numFmtId="168" fontId="3" fillId="0" borderId="0" xfId="9" applyNumberFormat="1" applyFont="1" applyFill="1" applyBorder="1" applyAlignment="1">
      <alignment horizontal="right" vertical="center"/>
    </xf>
    <xf numFmtId="0" fontId="3" fillId="0" borderId="0" xfId="6" applyFont="1" applyFill="1" applyAlignment="1">
      <alignment horizontal="left" vertical="center"/>
    </xf>
    <xf numFmtId="165" fontId="3" fillId="0" borderId="0" xfId="9" applyNumberFormat="1" applyFont="1" applyFill="1" applyAlignment="1">
      <alignment vertical="center"/>
    </xf>
    <xf numFmtId="166" fontId="1" fillId="0" borderId="0" xfId="8" applyNumberFormat="1" applyFont="1" applyFill="1" applyAlignment="1">
      <alignment vertical="center"/>
    </xf>
    <xf numFmtId="0" fontId="9" fillId="0" borderId="0" xfId="4" applyFont="1" applyFill="1" applyAlignment="1">
      <alignment vertical="center"/>
    </xf>
    <xf numFmtId="165" fontId="9" fillId="0" borderId="0" xfId="4" applyNumberFormat="1" applyFont="1" applyFill="1" applyAlignment="1">
      <alignment vertical="center"/>
    </xf>
    <xf numFmtId="165" fontId="10" fillId="0" borderId="0" xfId="4" applyNumberFormat="1" applyFont="1" applyFill="1" applyAlignment="1">
      <alignment horizontal="right" vertical="center"/>
    </xf>
    <xf numFmtId="165" fontId="9" fillId="0" borderId="0" xfId="4" applyNumberFormat="1" applyFont="1" applyFill="1" applyAlignment="1">
      <alignment horizontal="right" vertical="center"/>
    </xf>
    <xf numFmtId="165" fontId="9" fillId="0" borderId="0" xfId="4" applyNumberFormat="1" applyFont="1" applyFill="1" applyAlignment="1">
      <alignment horizontal="center" vertical="center"/>
    </xf>
    <xf numFmtId="166" fontId="10" fillId="0" borderId="0" xfId="4" applyNumberFormat="1" applyFont="1" applyFill="1" applyAlignment="1">
      <alignment horizontal="right" vertical="center"/>
    </xf>
    <xf numFmtId="165" fontId="9" fillId="0" borderId="1" xfId="4" applyNumberFormat="1" applyFont="1" applyFill="1" applyBorder="1" applyAlignment="1">
      <alignment horizontal="right" vertical="center"/>
    </xf>
    <xf numFmtId="165" fontId="9" fillId="0" borderId="3" xfId="4" applyNumberFormat="1" applyFont="1" applyFill="1" applyBorder="1" applyAlignment="1">
      <alignment horizontal="right" vertical="center"/>
    </xf>
    <xf numFmtId="166" fontId="9" fillId="0" borderId="0" xfId="4" applyNumberFormat="1" applyFont="1" applyFill="1" applyAlignment="1">
      <alignment horizontal="right" vertical="center"/>
    </xf>
    <xf numFmtId="166" fontId="9" fillId="0" borderId="0" xfId="4" applyNumberFormat="1" applyFont="1" applyFill="1" applyAlignment="1">
      <alignment horizontal="center" vertical="center"/>
    </xf>
    <xf numFmtId="0" fontId="9" fillId="0" borderId="0" xfId="2" applyFont="1" applyFill="1" applyAlignment="1">
      <alignment horizontal="right" vertical="center"/>
    </xf>
    <xf numFmtId="165" fontId="9" fillId="0" borderId="0" xfId="4" quotePrefix="1" applyNumberFormat="1" applyFont="1" applyFill="1" applyAlignment="1">
      <alignment horizontal="right" vertical="center"/>
    </xf>
    <xf numFmtId="0" fontId="10" fillId="0" borderId="0" xfId="2" applyFont="1" applyFill="1" applyAlignment="1">
      <alignment vertical="center"/>
    </xf>
    <xf numFmtId="166" fontId="9" fillId="0" borderId="1" xfId="4" applyNumberFormat="1" applyFont="1" applyFill="1" applyBorder="1" applyAlignment="1">
      <alignment horizontal="right" vertical="center"/>
    </xf>
    <xf numFmtId="0" fontId="9" fillId="0" borderId="0" xfId="4" applyFont="1" applyFill="1" applyAlignment="1">
      <alignment horizontal="center" vertical="center"/>
    </xf>
    <xf numFmtId="165" fontId="10" fillId="0" borderId="0" xfId="6" applyNumberFormat="1" applyFont="1" applyFill="1" applyAlignment="1">
      <alignment horizontal="right" vertical="center"/>
    </xf>
    <xf numFmtId="0" fontId="9" fillId="0" borderId="0" xfId="5" applyFont="1" applyFill="1" applyAlignment="1">
      <alignment vertical="center"/>
    </xf>
    <xf numFmtId="0" fontId="10" fillId="0" borderId="0" xfId="5" applyFont="1" applyFill="1" applyAlignment="1">
      <alignment vertical="center"/>
    </xf>
    <xf numFmtId="0" fontId="10" fillId="0" borderId="0" xfId="4" applyFont="1" applyFill="1" applyAlignment="1">
      <alignment horizontal="center" vertical="center"/>
    </xf>
    <xf numFmtId="165" fontId="10" fillId="0" borderId="1" xfId="4" applyNumberFormat="1" applyFont="1" applyFill="1" applyBorder="1" applyAlignment="1">
      <alignment horizontal="right" vertical="center"/>
    </xf>
    <xf numFmtId="165" fontId="10" fillId="2" borderId="0" xfId="4" applyNumberFormat="1" applyFont="1" applyFill="1" applyAlignment="1">
      <alignment horizontal="right" vertical="center"/>
    </xf>
    <xf numFmtId="165" fontId="10" fillId="2" borderId="0" xfId="6" applyNumberFormat="1" applyFont="1" applyFill="1" applyAlignment="1">
      <alignment horizontal="right" vertical="center"/>
    </xf>
    <xf numFmtId="165" fontId="10" fillId="2" borderId="1" xfId="4" applyNumberFormat="1" applyFont="1" applyFill="1" applyBorder="1" applyAlignment="1">
      <alignment horizontal="right" vertical="center"/>
    </xf>
    <xf numFmtId="165" fontId="11" fillId="0" borderId="0" xfId="4" applyNumberFormat="1" applyFont="1" applyFill="1" applyAlignment="1">
      <alignment horizontal="right" vertical="center"/>
    </xf>
    <xf numFmtId="165" fontId="9" fillId="0" borderId="0" xfId="4" applyNumberFormat="1" applyFont="1" applyFill="1" applyBorder="1" applyAlignment="1">
      <alignment vertical="center"/>
    </xf>
    <xf numFmtId="166" fontId="10" fillId="0" borderId="0" xfId="4" applyNumberFormat="1" applyFont="1" applyFill="1" applyBorder="1" applyAlignment="1">
      <alignment horizontal="right" vertical="center"/>
    </xf>
    <xf numFmtId="0" fontId="1" fillId="0" borderId="0" xfId="5" applyFont="1" applyFill="1" applyAlignment="1">
      <alignment vertical="center"/>
    </xf>
    <xf numFmtId="166" fontId="3" fillId="0" borderId="1" xfId="10" applyNumberFormat="1" applyFont="1" applyFill="1" applyBorder="1" applyAlignment="1">
      <alignment horizontal="left" vertical="center"/>
    </xf>
    <xf numFmtId="0" fontId="3" fillId="0" borderId="1" xfId="6" applyFont="1" applyFill="1" applyBorder="1" applyAlignment="1">
      <alignment horizontal="center" vertical="center"/>
    </xf>
    <xf numFmtId="0" fontId="3" fillId="0" borderId="1" xfId="6" applyFont="1" applyFill="1" applyBorder="1" applyAlignment="1">
      <alignment horizontal="right" vertical="center"/>
    </xf>
    <xf numFmtId="169" fontId="3" fillId="0" borderId="1" xfId="11" applyNumberFormat="1" applyFont="1" applyFill="1" applyBorder="1" applyAlignment="1">
      <alignment horizontal="right" vertical="center"/>
    </xf>
    <xf numFmtId="165" fontId="6" fillId="0" borderId="0" xfId="4" applyNumberFormat="1" applyFont="1" applyFill="1" applyAlignment="1">
      <alignment horizontal="right" vertical="center"/>
    </xf>
    <xf numFmtId="165" fontId="9" fillId="0" borderId="0" xfId="1" applyNumberFormat="1" applyFont="1" applyFill="1" applyAlignment="1">
      <alignment horizontal="right" vertical="center"/>
    </xf>
    <xf numFmtId="165" fontId="1" fillId="0" borderId="0" xfId="8" applyNumberFormat="1" applyFont="1" applyFill="1" applyAlignment="1">
      <alignment horizontal="center" vertical="center"/>
    </xf>
    <xf numFmtId="166" fontId="1" fillId="0" borderId="0" xfId="8" applyNumberFormat="1" applyFont="1" applyFill="1" applyAlignment="1">
      <alignment horizontal="center" vertical="center"/>
    </xf>
    <xf numFmtId="166" fontId="1" fillId="0" borderId="1" xfId="8" applyNumberFormat="1" applyFont="1" applyFill="1" applyBorder="1" applyAlignment="1">
      <alignment vertical="center"/>
    </xf>
    <xf numFmtId="165" fontId="1" fillId="0" borderId="1" xfId="8" applyNumberFormat="1" applyFont="1" applyFill="1" applyBorder="1" applyAlignment="1">
      <alignment horizontal="center" vertical="center"/>
    </xf>
    <xf numFmtId="166" fontId="1" fillId="0" borderId="1" xfId="8" applyNumberFormat="1" applyFont="1" applyFill="1" applyBorder="1" applyAlignment="1">
      <alignment horizontal="center" vertical="center"/>
    </xf>
    <xf numFmtId="166" fontId="1" fillId="0" borderId="1" xfId="8" applyNumberFormat="1" applyFont="1" applyFill="1" applyBorder="1" applyAlignment="1">
      <alignment horizontal="right" vertical="center"/>
    </xf>
    <xf numFmtId="0" fontId="3" fillId="0" borderId="0" xfId="5" applyFont="1" applyFill="1" applyAlignment="1">
      <alignment vertical="center"/>
    </xf>
    <xf numFmtId="165" fontId="3" fillId="0" borderId="0" xfId="5" applyNumberFormat="1" applyFont="1" applyFill="1" applyAlignment="1">
      <alignment horizontal="right" vertical="center"/>
    </xf>
    <xf numFmtId="166" fontId="3" fillId="0" borderId="0" xfId="5" applyNumberFormat="1" applyFont="1" applyFill="1" applyAlignment="1">
      <alignment horizontal="right" vertical="center"/>
    </xf>
    <xf numFmtId="166" fontId="1" fillId="0" borderId="0" xfId="5" applyNumberFormat="1" applyFont="1" applyFill="1" applyAlignment="1">
      <alignment horizontal="center" vertical="center"/>
    </xf>
    <xf numFmtId="165" fontId="1" fillId="0" borderId="3" xfId="5" applyNumberFormat="1" applyFont="1" applyFill="1" applyBorder="1" applyAlignment="1">
      <alignment horizontal="right" vertical="center"/>
    </xf>
    <xf numFmtId="166" fontId="1" fillId="0" borderId="0" xfId="5" applyNumberFormat="1" applyFont="1" applyFill="1" applyAlignment="1">
      <alignment horizontal="right" vertical="center"/>
    </xf>
    <xf numFmtId="165" fontId="1" fillId="0" borderId="0" xfId="5" quotePrefix="1" applyNumberFormat="1" applyFont="1" applyFill="1" applyAlignment="1">
      <alignment horizontal="right" vertical="center"/>
    </xf>
    <xf numFmtId="165" fontId="1" fillId="0" borderId="1" xfId="5" applyNumberFormat="1" applyFont="1" applyFill="1" applyBorder="1" applyAlignment="1">
      <alignment horizontal="right" vertical="center"/>
    </xf>
    <xf numFmtId="0" fontId="1" fillId="0" borderId="0" xfId="2" quotePrefix="1" applyFont="1" applyFill="1" applyAlignment="1">
      <alignment vertical="center"/>
    </xf>
    <xf numFmtId="165" fontId="3" fillId="0" borderId="0" xfId="5" applyNumberFormat="1" applyFont="1" applyFill="1" applyAlignment="1">
      <alignment horizontal="center" vertical="center"/>
    </xf>
    <xf numFmtId="165" fontId="3" fillId="0" borderId="1" xfId="5" applyNumberFormat="1" applyFont="1" applyFill="1" applyBorder="1" applyAlignment="1">
      <alignment horizontal="right" vertical="center"/>
    </xf>
    <xf numFmtId="165" fontId="3" fillId="0" borderId="2" xfId="5" applyNumberFormat="1" applyFont="1" applyFill="1" applyBorder="1" applyAlignment="1">
      <alignment horizontal="right" vertical="center"/>
    </xf>
    <xf numFmtId="165" fontId="6" fillId="0" borderId="0" xfId="5" applyNumberFormat="1" applyFont="1" applyFill="1" applyAlignment="1">
      <alignment horizontal="right" vertical="center"/>
    </xf>
    <xf numFmtId="166" fontId="6" fillId="0" borderId="0" xfId="5" applyNumberFormat="1" applyFont="1" applyFill="1" applyAlignment="1">
      <alignment horizontal="right" vertical="center"/>
    </xf>
    <xf numFmtId="0" fontId="3" fillId="0" borderId="1" xfId="8" applyFont="1" applyFill="1" applyBorder="1" applyAlignment="1">
      <alignment vertical="center"/>
    </xf>
    <xf numFmtId="165" fontId="3" fillId="0" borderId="1" xfId="8" applyNumberFormat="1" applyFont="1" applyFill="1" applyBorder="1" applyAlignment="1">
      <alignment horizontal="center" vertical="center"/>
    </xf>
    <xf numFmtId="166" fontId="3" fillId="0" borderId="1" xfId="8" applyNumberFormat="1" applyFont="1" applyFill="1" applyBorder="1" applyAlignment="1">
      <alignment horizontal="center" vertical="center"/>
    </xf>
    <xf numFmtId="165" fontId="3" fillId="0" borderId="1" xfId="8" applyNumberFormat="1" applyFont="1" applyFill="1" applyBorder="1" applyAlignment="1">
      <alignment horizontal="right" vertical="center"/>
    </xf>
    <xf numFmtId="166" fontId="3" fillId="0" borderId="1" xfId="8" applyNumberFormat="1" applyFont="1" applyFill="1" applyBorder="1" applyAlignment="1">
      <alignment horizontal="right" vertical="center"/>
    </xf>
    <xf numFmtId="165" fontId="3" fillId="0" borderId="0" xfId="8" applyNumberFormat="1" applyFont="1" applyFill="1" applyAlignment="1">
      <alignment horizontal="center" vertical="center"/>
    </xf>
    <xf numFmtId="166" fontId="3" fillId="0" borderId="0" xfId="8" applyNumberFormat="1" applyFont="1" applyFill="1" applyAlignment="1">
      <alignment horizontal="center" vertical="center"/>
    </xf>
    <xf numFmtId="166" fontId="3" fillId="0" borderId="0" xfId="8" applyNumberFormat="1" applyFont="1" applyFill="1" applyAlignment="1">
      <alignment horizontal="right" vertical="center"/>
    </xf>
    <xf numFmtId="165" fontId="3" fillId="2" borderId="0" xfId="4" applyNumberFormat="1" applyFont="1" applyFill="1" applyAlignment="1">
      <alignment horizontal="right" vertical="center"/>
    </xf>
    <xf numFmtId="165" fontId="3" fillId="2" borderId="0" xfId="5" applyNumberFormat="1" applyFont="1" applyFill="1" applyAlignment="1">
      <alignment horizontal="right" vertical="center"/>
    </xf>
    <xf numFmtId="165" fontId="3" fillId="2" borderId="1" xfId="5" applyNumberFormat="1" applyFont="1" applyFill="1" applyBorder="1" applyAlignment="1">
      <alignment horizontal="right" vertical="center"/>
    </xf>
    <xf numFmtId="165" fontId="3" fillId="2" borderId="2" xfId="5" applyNumberFormat="1" applyFont="1" applyFill="1" applyBorder="1" applyAlignment="1">
      <alignment horizontal="right" vertical="center"/>
    </xf>
    <xf numFmtId="0" fontId="1" fillId="0" borderId="0" xfId="2" applyFont="1"/>
    <xf numFmtId="0" fontId="3" fillId="0" borderId="0" xfId="1" applyFont="1" applyAlignment="1">
      <alignment vertical="center"/>
    </xf>
    <xf numFmtId="0" fontId="3" fillId="0" borderId="0" xfId="1" applyFont="1" applyAlignment="1">
      <alignment horizontal="center" vertical="center"/>
    </xf>
    <xf numFmtId="165" fontId="3" fillId="0" borderId="0" xfId="1" applyNumberFormat="1" applyFont="1" applyAlignment="1">
      <alignment horizontal="center" vertical="center"/>
    </xf>
    <xf numFmtId="165" fontId="3" fillId="0" borderId="0" xfId="1" applyNumberFormat="1" applyFont="1" applyAlignment="1">
      <alignment horizontal="right" vertical="center"/>
    </xf>
    <xf numFmtId="0" fontId="1" fillId="0" borderId="0" xfId="1" applyFont="1" applyAlignment="1">
      <alignment vertical="center"/>
    </xf>
    <xf numFmtId="0" fontId="1" fillId="0" borderId="0" xfId="1" applyFont="1" applyAlignment="1">
      <alignment horizontal="center" vertical="center"/>
    </xf>
    <xf numFmtId="165" fontId="1" fillId="0" borderId="0" xfId="1" applyNumberFormat="1" applyFont="1" applyAlignment="1">
      <alignment horizontal="center" vertical="center"/>
    </xf>
    <xf numFmtId="165" fontId="1" fillId="0" borderId="0" xfId="1" applyNumberFormat="1" applyFont="1" applyAlignment="1">
      <alignment horizontal="right" vertical="center"/>
    </xf>
    <xf numFmtId="166" fontId="1" fillId="0" borderId="1" xfId="1" applyNumberFormat="1" applyFont="1" applyBorder="1" applyAlignment="1">
      <alignment vertical="center"/>
    </xf>
    <xf numFmtId="0" fontId="1" fillId="0" borderId="1" xfId="1" applyFont="1" applyBorder="1" applyAlignment="1">
      <alignment vertical="center"/>
    </xf>
    <xf numFmtId="0" fontId="1" fillId="0" borderId="1" xfId="1" applyFont="1" applyBorder="1" applyAlignment="1">
      <alignment horizontal="center" vertical="center"/>
    </xf>
    <xf numFmtId="165" fontId="1" fillId="0" borderId="1" xfId="1" applyNumberFormat="1" applyFont="1" applyBorder="1" applyAlignment="1">
      <alignment horizontal="right" vertical="center"/>
    </xf>
    <xf numFmtId="165" fontId="1" fillId="0" borderId="0" xfId="1" applyNumberFormat="1" applyFont="1" applyAlignment="1">
      <alignment vertical="center"/>
    </xf>
    <xf numFmtId="165" fontId="1" fillId="0" borderId="0" xfId="5" applyNumberFormat="1" applyFont="1" applyAlignment="1">
      <alignment horizontal="right" vertical="center"/>
    </xf>
    <xf numFmtId="165" fontId="1" fillId="0" borderId="0" xfId="5" applyNumberFormat="1" applyFont="1" applyAlignment="1">
      <alignment horizontal="center" vertical="center"/>
    </xf>
    <xf numFmtId="165" fontId="1" fillId="2" borderId="0" xfId="1" applyNumberFormat="1" applyFont="1" applyFill="1" applyAlignment="1">
      <alignment horizontal="right" vertical="center"/>
    </xf>
    <xf numFmtId="165" fontId="3" fillId="2" borderId="0" xfId="1" applyNumberFormat="1" applyFont="1" applyFill="1" applyAlignment="1">
      <alignment horizontal="right" vertical="center"/>
    </xf>
    <xf numFmtId="0" fontId="3" fillId="0" borderId="0" xfId="1" quotePrefix="1" applyFont="1" applyAlignment="1">
      <alignment vertical="center"/>
    </xf>
    <xf numFmtId="165" fontId="3" fillId="0" borderId="0" xfId="1" applyNumberFormat="1" applyFont="1" applyAlignment="1">
      <alignment vertical="center"/>
    </xf>
    <xf numFmtId="165" fontId="3" fillId="2" borderId="1" xfId="1" applyNumberFormat="1" applyFont="1" applyFill="1" applyBorder="1" applyAlignment="1">
      <alignment horizontal="right" vertical="center"/>
    </xf>
    <xf numFmtId="165" fontId="3" fillId="0" borderId="1" xfId="1" applyNumberFormat="1" applyFont="1" applyBorder="1" applyAlignment="1">
      <alignment horizontal="right" vertical="center"/>
    </xf>
    <xf numFmtId="165" fontId="3" fillId="2" borderId="2" xfId="1" applyNumberFormat="1" applyFont="1" applyFill="1" applyBorder="1" applyAlignment="1">
      <alignment horizontal="right" vertical="center"/>
    </xf>
    <xf numFmtId="165" fontId="3" fillId="0" borderId="2" xfId="1" applyNumberFormat="1" applyFont="1" applyBorder="1" applyAlignment="1">
      <alignment horizontal="right" vertical="center"/>
    </xf>
    <xf numFmtId="166" fontId="3" fillId="0" borderId="0" xfId="2" applyNumberFormat="1" applyFont="1" applyAlignment="1">
      <alignment vertical="top"/>
    </xf>
    <xf numFmtId="166" fontId="3" fillId="0" borderId="0" xfId="2" applyNumberFormat="1" applyFont="1" applyAlignment="1">
      <alignment horizontal="center" vertical="top"/>
    </xf>
    <xf numFmtId="0" fontId="3" fillId="0" borderId="1" xfId="1" applyFont="1" applyBorder="1" applyAlignment="1">
      <alignment vertical="center"/>
    </xf>
    <xf numFmtId="165" fontId="3" fillId="0" borderId="1" xfId="1" applyNumberFormat="1" applyFont="1" applyBorder="1" applyAlignment="1">
      <alignment vertical="center"/>
    </xf>
    <xf numFmtId="165" fontId="3" fillId="2" borderId="0" xfId="1" applyNumberFormat="1" applyFont="1" applyFill="1" applyAlignment="1">
      <alignment horizontal="center" vertical="center"/>
    </xf>
    <xf numFmtId="165" fontId="3" fillId="0" borderId="0" xfId="3" applyNumberFormat="1" applyFont="1" applyFill="1" applyAlignment="1">
      <alignment horizontal="right" vertical="center"/>
    </xf>
    <xf numFmtId="165" fontId="3" fillId="2" borderId="0" xfId="3" applyNumberFormat="1" applyFont="1" applyFill="1" applyAlignment="1">
      <alignment horizontal="right" vertical="center"/>
    </xf>
    <xf numFmtId="165" fontId="3" fillId="0" borderId="0" xfId="3" applyNumberFormat="1" applyFont="1" applyFill="1" applyBorder="1" applyAlignment="1">
      <alignment vertical="center"/>
    </xf>
    <xf numFmtId="165" fontId="3" fillId="0" borderId="0" xfId="3" applyNumberFormat="1" applyFont="1" applyFill="1" applyBorder="1" applyAlignment="1">
      <alignment horizontal="right" vertical="center"/>
    </xf>
    <xf numFmtId="165" fontId="3" fillId="2" borderId="0" xfId="3" applyNumberFormat="1" applyFont="1" applyFill="1" applyBorder="1" applyAlignment="1">
      <alignment horizontal="right" vertical="center"/>
    </xf>
    <xf numFmtId="0" fontId="3" fillId="0" borderId="0" xfId="4" applyFont="1" applyAlignment="1">
      <alignment vertical="center"/>
    </xf>
    <xf numFmtId="165" fontId="3" fillId="2" borderId="1" xfId="3" applyNumberFormat="1" applyFont="1" applyFill="1" applyBorder="1" applyAlignment="1">
      <alignment horizontal="right" vertical="center"/>
    </xf>
    <xf numFmtId="165" fontId="3" fillId="0" borderId="1" xfId="3" applyNumberFormat="1" applyFont="1" applyFill="1" applyBorder="1" applyAlignment="1">
      <alignment horizontal="right" vertical="center"/>
    </xf>
    <xf numFmtId="0" fontId="3" fillId="0" borderId="1" xfId="1" applyFont="1" applyBorder="1" applyAlignment="1">
      <alignment horizontal="center" vertical="center"/>
    </xf>
    <xf numFmtId="165" fontId="3" fillId="0" borderId="1" xfId="1" applyNumberFormat="1" applyFont="1" applyBorder="1" applyAlignment="1">
      <alignment horizontal="center" vertical="center"/>
    </xf>
    <xf numFmtId="37" fontId="3" fillId="0" borderId="0" xfId="1" applyNumberFormat="1" applyFont="1" applyAlignment="1">
      <alignment horizontal="center" vertical="center"/>
    </xf>
    <xf numFmtId="0" fontId="3" fillId="0" borderId="0" xfId="5" applyFont="1" applyAlignment="1">
      <alignment vertical="center"/>
    </xf>
    <xf numFmtId="165" fontId="3" fillId="2" borderId="0" xfId="1" applyNumberFormat="1" applyFont="1" applyFill="1" applyAlignment="1">
      <alignment vertical="center"/>
    </xf>
    <xf numFmtId="165" fontId="3" fillId="0" borderId="0" xfId="6" applyNumberFormat="1" applyFont="1" applyAlignment="1">
      <alignment horizontal="right" vertical="center"/>
    </xf>
    <xf numFmtId="165" fontId="3" fillId="2" borderId="2" xfId="6" applyNumberFormat="1" applyFont="1" applyFill="1" applyBorder="1" applyAlignment="1">
      <alignment horizontal="right" vertical="center"/>
    </xf>
    <xf numFmtId="165" fontId="3" fillId="0" borderId="2" xfId="6" applyNumberFormat="1" applyFont="1" applyBorder="1" applyAlignment="1">
      <alignment horizontal="right" vertical="center"/>
    </xf>
    <xf numFmtId="0" fontId="3" fillId="0" borderId="0" xfId="7" applyFont="1" applyAlignment="1">
      <alignment vertical="center"/>
    </xf>
    <xf numFmtId="165" fontId="3" fillId="0" borderId="0" xfId="6" applyNumberFormat="1" applyFont="1" applyAlignment="1">
      <alignment vertical="center"/>
    </xf>
    <xf numFmtId="165" fontId="3" fillId="2" borderId="0" xfId="6" applyNumberFormat="1" applyFont="1" applyFill="1" applyAlignment="1">
      <alignment vertical="center"/>
    </xf>
    <xf numFmtId="165" fontId="3" fillId="2" borderId="1" xfId="6" applyNumberFormat="1" applyFont="1" applyFill="1" applyBorder="1" applyAlignment="1">
      <alignment vertical="center"/>
    </xf>
    <xf numFmtId="165" fontId="3" fillId="0" borderId="1" xfId="6" applyNumberFormat="1" applyFont="1" applyBorder="1" applyAlignment="1">
      <alignment vertical="center"/>
    </xf>
    <xf numFmtId="165" fontId="3" fillId="2" borderId="1" xfId="6" applyNumberFormat="1" applyFont="1" applyFill="1" applyBorder="1" applyAlignment="1">
      <alignment horizontal="right" vertical="center"/>
    </xf>
    <xf numFmtId="165" fontId="3" fillId="2" borderId="1" xfId="1" applyNumberFormat="1" applyFont="1" applyFill="1" applyBorder="1" applyAlignment="1">
      <alignment vertical="center"/>
    </xf>
    <xf numFmtId="165" fontId="3" fillId="2" borderId="2" xfId="1" applyNumberFormat="1" applyFont="1" applyFill="1" applyBorder="1" applyAlignment="1">
      <alignment vertical="center"/>
    </xf>
    <xf numFmtId="165" fontId="3" fillId="0" borderId="2" xfId="1" applyNumberFormat="1" applyFont="1" applyBorder="1" applyAlignment="1">
      <alignment vertical="center"/>
    </xf>
    <xf numFmtId="165" fontId="10" fillId="0" borderId="2" xfId="4" applyNumberFormat="1" applyFont="1" applyFill="1" applyBorder="1" applyAlignment="1">
      <alignment horizontal="right" vertical="center"/>
    </xf>
    <xf numFmtId="165" fontId="10" fillId="2" borderId="2" xfId="4" applyNumberFormat="1" applyFont="1" applyFill="1" applyBorder="1" applyAlignment="1">
      <alignment horizontal="right" vertical="center"/>
    </xf>
    <xf numFmtId="165" fontId="10" fillId="0" borderId="0" xfId="2" applyNumberFormat="1" applyFont="1" applyFill="1" applyAlignment="1">
      <alignment horizontal="center" vertical="center"/>
    </xf>
    <xf numFmtId="166" fontId="10" fillId="0" borderId="0" xfId="2" applyNumberFormat="1" applyFont="1" applyFill="1" applyAlignment="1">
      <alignment horizontal="right" vertical="center"/>
    </xf>
    <xf numFmtId="165" fontId="10" fillId="0" borderId="0" xfId="2" applyNumberFormat="1" applyFont="1" applyFill="1" applyAlignment="1">
      <alignment horizontal="right" vertical="center"/>
    </xf>
    <xf numFmtId="164" fontId="3" fillId="0" borderId="0" xfId="15" applyFont="1" applyAlignment="1">
      <alignment vertical="center"/>
    </xf>
    <xf numFmtId="3" fontId="3" fillId="0" borderId="0" xfId="1" applyNumberFormat="1" applyFont="1" applyAlignment="1">
      <alignment vertical="center"/>
    </xf>
    <xf numFmtId="164" fontId="3" fillId="0" borderId="0" xfId="1" applyNumberFormat="1" applyFont="1" applyAlignment="1">
      <alignment vertical="center"/>
    </xf>
    <xf numFmtId="169" fontId="3" fillId="0" borderId="0" xfId="15" applyNumberFormat="1" applyFont="1" applyAlignment="1">
      <alignment vertical="center"/>
    </xf>
    <xf numFmtId="165" fontId="1" fillId="0" borderId="1" xfId="1" applyNumberFormat="1" applyFont="1" applyBorder="1" applyAlignment="1">
      <alignment horizontal="center" vertical="center"/>
    </xf>
    <xf numFmtId="165" fontId="1" fillId="0" borderId="1" xfId="5" applyNumberFormat="1" applyFont="1" applyFill="1" applyBorder="1" applyAlignment="1">
      <alignment horizontal="center" vertical="center"/>
    </xf>
    <xf numFmtId="165" fontId="9" fillId="0" borderId="1" xfId="4" applyNumberFormat="1" applyFont="1" applyFill="1" applyBorder="1" applyAlignment="1">
      <alignment horizontal="center" vertical="center"/>
    </xf>
    <xf numFmtId="166" fontId="3" fillId="0" borderId="0" xfId="2" applyNumberFormat="1" applyFont="1" applyFill="1" applyAlignment="1">
      <alignment horizontal="center" vertical="center"/>
    </xf>
    <xf numFmtId="165" fontId="1" fillId="0" borderId="1" xfId="1" applyNumberFormat="1" applyFont="1" applyBorder="1" applyAlignment="1">
      <alignment horizontal="center" vertical="center"/>
    </xf>
    <xf numFmtId="165" fontId="1" fillId="0" borderId="1" xfId="5" applyNumberFormat="1" applyFont="1" applyFill="1" applyBorder="1" applyAlignment="1">
      <alignment horizontal="center" vertical="top"/>
    </xf>
    <xf numFmtId="165" fontId="1" fillId="0" borderId="1" xfId="5" applyNumberFormat="1" applyFont="1" applyFill="1" applyBorder="1" applyAlignment="1">
      <alignment horizontal="center" vertical="center"/>
    </xf>
    <xf numFmtId="165" fontId="9" fillId="0" borderId="1" xfId="4" applyNumberFormat="1" applyFont="1" applyFill="1" applyBorder="1" applyAlignment="1">
      <alignment horizontal="center" vertical="center"/>
    </xf>
    <xf numFmtId="166" fontId="3" fillId="0" borderId="0" xfId="2" applyNumberFormat="1" applyFont="1" applyFill="1" applyAlignment="1">
      <alignment horizontal="center" vertical="center"/>
    </xf>
  </cellXfs>
  <cellStyles count="16">
    <cellStyle name="Comma" xfId="15" builtinId="3"/>
    <cellStyle name="Comma 10" xfId="3" xr:uid="{FBE78A4A-730D-4F69-B1F0-A7F725BE6B5E}"/>
    <cellStyle name="Comma 12" xfId="11" xr:uid="{FD201F76-8A6B-4169-934E-5ED7F9BC2729}"/>
    <cellStyle name="Comma 2 2" xfId="9" xr:uid="{7D69285C-0D63-4C6C-A49F-13E790518E4D}"/>
    <cellStyle name="Comma 2 5 2" xfId="14" xr:uid="{CD6CD22D-F3F1-4A3D-B0FB-0C5EABA5F3B8}"/>
    <cellStyle name="Normal" xfId="0" builtinId="0"/>
    <cellStyle name="Normal 10" xfId="2" xr:uid="{AA98459E-B5CF-4EF8-9DEF-548F77D3C427}"/>
    <cellStyle name="Normal 2" xfId="7" xr:uid="{B9294BA6-59ED-4D85-A89B-37B5443AACA2}"/>
    <cellStyle name="Normal 2 2 2 8" xfId="13" xr:uid="{BB028707-64C6-4E9A-B83A-97CEFC63D09E}"/>
    <cellStyle name="Normal 29" xfId="8" xr:uid="{332E4BEF-1560-4220-8556-E9FA034876BC}"/>
    <cellStyle name="Normal 3_CF MNR Q1 10 2" xfId="10" xr:uid="{D14DBF02-6885-414F-A881-86222ACE5C0D}"/>
    <cellStyle name="Normal 4" xfId="1" xr:uid="{11508065-507A-4715-AE68-4810423DDF3E}"/>
    <cellStyle name="Normal 4 2 2" xfId="4" xr:uid="{6B2E8118-315C-474A-8213-84493A0DAD67}"/>
    <cellStyle name="Normal 4 4" xfId="12" xr:uid="{C024C67D-CB22-43C7-A4EE-DBC57748548C}"/>
    <cellStyle name="Normal 4 5 2" xfId="5" xr:uid="{432D49AD-A21D-4F91-9D69-21A480932866}"/>
    <cellStyle name="Normal 6 2" xfId="6" xr:uid="{15BA1961-5260-491F-A17A-F52A34E81754}"/>
  </cellStyles>
  <dxfs count="0"/>
  <tableStyles count="0" defaultTableStyle="TableStyleMedium2" defaultPivotStyle="PivotStyleLight16"/>
  <colors>
    <mruColors>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proenth-my.sharepoint.com/Documents%20and%20Settings/phanumat/Desktop/Traffic%20Corner/Dream%20Media/Audit%20paper/Q2_07/sunisa/MANAGER/Q2/Audit%20paper/Q%202'06/Documents%20and%20Settings/nuttinee/My%20Documents/Westpac/October9900_nch.xls?528DC08B" TargetMode="External"/><Relationship Id="rId1" Type="http://schemas.openxmlformats.org/officeDocument/2006/relationships/externalLinkPath" Target="file:///\\528DC08B\October9900_nc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fofs3003\vol1\TAX\E\EEI66759\ElronDCF2.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proenth-my.sharepoint.com/Documents%20and%20Settings/phanumat/Desktop/Traffic%20Corner/Dream%20Media/Audit%20paper/Q2_07/sunisa/MANAGER/Q2/Audit%20paper/Q%202'06/Documents%20and%20Settings/nuttinee/My%20Documents/Clients/Westpac/October9900_nch.xls?F935B737" TargetMode="External"/><Relationship Id="rId1" Type="http://schemas.openxmlformats.org/officeDocument/2006/relationships/externalLinkPath" Target="file:///\\F935B737\October9900_nc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Documents%20and%20Settings\phanumat\Desktop\Traffic%20Corner\Dream%20Media\Audit%20paper\Q2_07\sunisa\MANAGER\Q2\Audit%20paper\Q%202'06\Documents%20and%20Settings\nuttinee\My%20Documents\Clients\Westpac\October9900_nc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fofs3003\vol1\JOBS\NXTREND\GORE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nts%20and%20Settings\phanumat\Desktop\Traffic%20Corner\Dream%20Media\Audit%20paper\Q2_07\sunisa\MANAGER\Q2\Audit%20paper\Q%202'06\Documents%20and%20Settings\nuttinee\My%20Documents\Westpac\October9900_nc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enth-my.sharepoint.com/shares/shares/TEMP/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roenth-my.sharepoint.com/shares/TEMP/MOD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hares\TEMP\MODEL.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1%20%20Rin\aa\tcrt\client\non%20taxabl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TEMP\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A-100"/>
      <sheetName val="B-100"/>
      <sheetName val="B-100 Conclude"/>
      <sheetName val="B-102"/>
      <sheetName val="B-200"/>
      <sheetName val="B-201"/>
      <sheetName val="D-100"/>
      <sheetName val="D-200"/>
      <sheetName val="D-300"/>
      <sheetName val="D-400"/>
      <sheetName val="H-100"/>
      <sheetName val="O-100"/>
      <sheetName val="O-200"/>
      <sheetName val="I-100"/>
      <sheetName val="I-100 Conclude"/>
      <sheetName val="I-104 ap confirm control"/>
      <sheetName val="I-200"/>
      <sheetName val="I-200 Conclude"/>
      <sheetName val="J-100"/>
      <sheetName val="K-100"/>
      <sheetName val="L-100"/>
      <sheetName val="L-200"/>
      <sheetName val="L-300"/>
      <sheetName val="L-400"/>
      <sheetName val="L-500"/>
      <sheetName val="M-100"/>
      <sheetName val="M-200"/>
      <sheetName val="N-100"/>
      <sheetName val="N-100 Conclude"/>
      <sheetName val="N-101"/>
      <sheetName val="PA-100"/>
      <sheetName val="PA-100 Conclude"/>
      <sheetName val="PA-102"/>
      <sheetName val="PA-103"/>
      <sheetName val="PA-103.1"/>
      <sheetName val="PA-200"/>
      <sheetName val="PB-100"/>
      <sheetName val="PD-100"/>
      <sheetName val="RCLS"/>
      <sheetName val="Unadjusted"/>
      <sheetName val="PD-101"/>
      <sheetName val="Review Accrue"/>
      <sheetName val="A"/>
      <sheetName val="salary"/>
      <sheetName val="Prepaid Exp"/>
      <sheetName val="Adjust"/>
      <sheetName val="FixedAsset"/>
      <sheetName val="Sheet1"/>
      <sheetName val="Deposit"/>
      <sheetName val="Current"/>
      <sheetName val="JAN"/>
      <sheetName val="FEB"/>
      <sheetName val="MAR"/>
      <sheetName val="APR"/>
      <sheetName val="MAY"/>
      <sheetName val="JUN"/>
      <sheetName val="JULY"/>
      <sheetName val="AUG"/>
      <sheetName val="SEP"/>
      <sheetName val="OCT"/>
      <sheetName val="NOV"/>
      <sheetName val="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MAIN"/>
      <sheetName val="EDIT DATA"/>
      <sheetName val="SAP Acct Name"/>
      <sheetName val="Hyperion Acct"/>
      <sheetName val="EDIT_DATA"/>
      <sheetName val="SAP_Acct_Name"/>
      <sheetName val="Hyperion_Acct"/>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salary"/>
      <sheetName val="Review Accrue"/>
      <sheetName val="Prepaid Exp"/>
      <sheetName val="Adjust"/>
      <sheetName val="FixedAsset"/>
      <sheetName val="Sheet1"/>
      <sheetName val="Deposit"/>
      <sheetName val="Current"/>
      <sheetName val="BS"/>
      <sheetName val="PL"/>
      <sheetName val="A-100"/>
      <sheetName val="B-100"/>
      <sheetName val="B-100 Conclude"/>
      <sheetName val="B-102"/>
      <sheetName val="B-200"/>
      <sheetName val="B-201"/>
      <sheetName val="D-100"/>
      <sheetName val="D-200"/>
      <sheetName val="D-300"/>
      <sheetName val="D-400"/>
      <sheetName val="H-100"/>
      <sheetName val="O-100"/>
      <sheetName val="O-200"/>
      <sheetName val="I-100"/>
      <sheetName val="I-100 Conclude"/>
      <sheetName val="I-104 ap confirm control"/>
      <sheetName val="I-200"/>
      <sheetName val="I-200 Conclude"/>
      <sheetName val="J-100"/>
      <sheetName val="K-100"/>
      <sheetName val="L-100"/>
      <sheetName val="L-200"/>
      <sheetName val="L-300"/>
      <sheetName val="L-400"/>
      <sheetName val="L-500"/>
      <sheetName val="M-100"/>
      <sheetName val="M-200"/>
      <sheetName val="N-100"/>
      <sheetName val="N-100 Conclude"/>
      <sheetName val="N-101"/>
      <sheetName val="PA-100"/>
      <sheetName val="PA-100 Conclude"/>
      <sheetName val="PA-102"/>
      <sheetName val="PA-103"/>
      <sheetName val="PA-103.1"/>
      <sheetName val="PA-200"/>
      <sheetName val="PB-100"/>
      <sheetName val="PD-100"/>
      <sheetName val="RCLS"/>
      <sheetName val="Unadjusted"/>
      <sheetName val="PD-101"/>
      <sheetName val="AGING LOCAL"/>
      <sheetName val="Newspaper"/>
      <sheetName val="Formular"/>
      <sheetName val="Non-Statistical Sampling Maste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salary"/>
      <sheetName val="Review Accrue"/>
      <sheetName val="Prepaid Exp"/>
      <sheetName val="Adjust"/>
      <sheetName val="FixedAsset"/>
      <sheetName val="Sheet1"/>
      <sheetName val="Deposit"/>
      <sheetName val="Current"/>
      <sheetName val="BS"/>
      <sheetName val="PL"/>
      <sheetName val="A-100"/>
      <sheetName val="B-100"/>
      <sheetName val="B-100 Conclude"/>
      <sheetName val="B-102"/>
      <sheetName val="B-200"/>
      <sheetName val="B-201"/>
      <sheetName val="D-100"/>
      <sheetName val="D-200"/>
      <sheetName val="D-300"/>
      <sheetName val="D-400"/>
      <sheetName val="H-100"/>
      <sheetName val="O-100"/>
      <sheetName val="O-200"/>
      <sheetName val="I-100"/>
      <sheetName val="I-100 Conclude"/>
      <sheetName val="I-104 ap confirm control"/>
      <sheetName val="I-200"/>
      <sheetName val="I-200 Conclude"/>
      <sheetName val="J-100"/>
      <sheetName val="K-100"/>
      <sheetName val="L-100"/>
      <sheetName val="L-200"/>
      <sheetName val="L-300"/>
      <sheetName val="L-400"/>
      <sheetName val="L-500"/>
      <sheetName val="M-100"/>
      <sheetName val="M-200"/>
      <sheetName val="N-100"/>
      <sheetName val="N-100 Conclude"/>
      <sheetName val="N-101"/>
      <sheetName val="PA-100"/>
      <sheetName val="PA-100 Conclude"/>
      <sheetName val="PA-102"/>
      <sheetName val="PA-103"/>
      <sheetName val="PA-103.1"/>
      <sheetName val="PA-200"/>
      <sheetName val="PB-100"/>
      <sheetName val="PD-100"/>
      <sheetName val="RCLS"/>
      <sheetName val="Unadjusted"/>
      <sheetName val="PD-101"/>
      <sheetName val="AGING LOCAL"/>
      <sheetName val="Newspaper"/>
      <sheetName val="Formu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A-100"/>
      <sheetName val="B-100"/>
      <sheetName val="B-100 Conclude"/>
      <sheetName val="B-102"/>
      <sheetName val="B-200"/>
      <sheetName val="B-201"/>
      <sheetName val="D-100"/>
      <sheetName val="D-200"/>
      <sheetName val="D-300"/>
      <sheetName val="D-400"/>
      <sheetName val="H-100"/>
      <sheetName val="O-100"/>
      <sheetName val="O-200"/>
      <sheetName val="I-100"/>
      <sheetName val="I-100 Conclude"/>
      <sheetName val="I-104 ap confirm control"/>
      <sheetName val="I-200"/>
      <sheetName val="I-200 Conclude"/>
      <sheetName val="J-100"/>
      <sheetName val="K-100"/>
      <sheetName val="L-100"/>
      <sheetName val="L-200"/>
      <sheetName val="L-300"/>
      <sheetName val="L-400"/>
      <sheetName val="L-500"/>
      <sheetName val="M-100"/>
      <sheetName val="M-200"/>
      <sheetName val="N-100"/>
      <sheetName val="N-100 Conclude"/>
      <sheetName val="N-101"/>
      <sheetName val="PA-100"/>
      <sheetName val="PA-100 Conclude"/>
      <sheetName val="PA-102"/>
      <sheetName val="PA-103"/>
      <sheetName val="PA-103.1"/>
      <sheetName val="PA-200"/>
      <sheetName val="PB-100"/>
      <sheetName val="PD-100"/>
      <sheetName val="RCLS"/>
      <sheetName val="Unadjusted"/>
      <sheetName val="PD-101"/>
      <sheetName val="Review Accrue"/>
      <sheetName val="A"/>
      <sheetName val="salary"/>
      <sheetName val="Prepaid Exp"/>
      <sheetName val="Adjust"/>
      <sheetName val="FixedAsset"/>
      <sheetName val="Sheet1"/>
      <sheetName val="Deposit"/>
      <sheetName val="Current"/>
      <sheetName val="JAN"/>
      <sheetName val="FEB"/>
      <sheetName val="MAR"/>
      <sheetName val="APR"/>
      <sheetName val="MAY"/>
      <sheetName val="JUN"/>
      <sheetName val="JULY"/>
      <sheetName val="AUG"/>
      <sheetName val="SEP"/>
      <sheetName val="OCT"/>
      <sheetName val="NOV"/>
      <sheetName val="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Inputs"/>
      <sheetName val="Assum"/>
      <sheetName val="OpBS"/>
      <sheetName val="IS"/>
      <sheetName val="BSCF"/>
      <sheetName val="Ratios"/>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PMO"/>
      <sheetName val="TargFin"/>
      <sheetName val="ValMatrix"/>
      <sheetName val="CashAcqOutput"/>
      <sheetName val="PF EPS1"/>
      <sheetName val="PF EPS2"/>
      <sheetName val="PF Ratios"/>
      <sheetName val="StckPrc1"/>
      <sheetName val="StckPrc2"/>
      <sheetName val="Summary"/>
      <sheetName val="BS|CF"/>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Price"/>
      <sheetName val="Setup"/>
      <sheetName val="Pro Forma"/>
      <sheetName val="increm pf"/>
      <sheetName val="Prepayment Penalty"/>
      <sheetName val="Sheet1"/>
      <sheetName val="LBOReturns"/>
      <sheetName val="AcqB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Inputs"/>
      <sheetName val="Assum"/>
      <sheetName val="OpBS"/>
      <sheetName val="IS"/>
      <sheetName val="BSCF"/>
      <sheetName val="Ratios"/>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PMO"/>
      <sheetName val="TargFin"/>
      <sheetName val="ValMatrix"/>
      <sheetName val="CashAcqOutput"/>
      <sheetName val="PF EPS1"/>
      <sheetName val="PF EPS2"/>
      <sheetName val="PF Ratios"/>
      <sheetName val="StckPrc1"/>
      <sheetName val="StckPrc2"/>
      <sheetName val="Summary"/>
      <sheetName val="BS|CF"/>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Price"/>
      <sheetName val="Setup"/>
      <sheetName val="Pro Forma"/>
      <sheetName val="increm pf"/>
      <sheetName val="Prepayment Penalty"/>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Inputs"/>
      <sheetName val="Assum"/>
      <sheetName val="OpBS"/>
      <sheetName val="IS"/>
      <sheetName val="BSCF"/>
      <sheetName val="Ratios"/>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PMO"/>
      <sheetName val="TargFin"/>
      <sheetName val="ValMatrix"/>
      <sheetName val="CashAcqOutput"/>
      <sheetName val="PF EPS1"/>
      <sheetName val="PF EPS2"/>
      <sheetName val="PF Ratios"/>
      <sheetName val="StckPrc1"/>
      <sheetName val="StckPrc2"/>
      <sheetName val="Summary"/>
      <sheetName val="BS|CF"/>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Price"/>
      <sheetName val="Setup"/>
      <sheetName val="Pro Forma"/>
      <sheetName val="increm pf"/>
      <sheetName val="Prepayment Penalty"/>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5xxxxx"/>
      <sheetName val="64xxxx"/>
      <sheetName val="12.31.01"/>
      <sheetName val="#REF"/>
      <sheetName val="REPORT"/>
      <sheetName val="Trial Balance"/>
      <sheetName val="vouch"/>
      <sheetName val="FIN TB_SI"/>
      <sheetName val="Prft&amp;Loss"/>
      <sheetName val="_FS1220"/>
      <sheetName val="_FS1610"/>
      <sheetName val="_FS1710"/>
      <sheetName val="12_31_01"/>
      <sheetName val="Trial_Balance"/>
      <sheetName val="FIN_TB_SI"/>
      <sheetName val="Accruals &amp; Prepayments "/>
      <sheetName val="Expenses"/>
      <sheetName val="BALANCE SHEET "/>
      <sheetName val="คีย์ข้อมูลรายละเอียดต่างๆ"/>
      <sheetName val="stat local"/>
      <sheetName val="ลูกหนี้_เก่า_"/>
      <sheetName val="DPLA"/>
      <sheetName val="DealerData"/>
      <sheetName val="Wkgs_BS Lead"/>
      <sheetName val="DEP12"/>
      <sheetName val="V310"/>
      <sheetName val="TB"/>
      <sheetName val="Accruals_&amp;_Prepayments_"/>
      <sheetName val="STart"/>
      <sheetName val="Total 01'05"/>
      <sheetName val="仕様2"/>
      <sheetName val="Investments"/>
      <sheetName val="43"/>
      <sheetName val="AA-1"/>
      <sheetName val="PS-1995"/>
      <sheetName val="กราฟ"/>
      <sheetName val="10-1 Media"/>
      <sheetName val="10-cut"/>
      <sheetName val="様式B-15"/>
      <sheetName val="VBMON"/>
      <sheetName val="30"/>
      <sheetName val="STATEMENT"/>
      <sheetName val="อัตรามรณะ"/>
      <sheetName val="FF-3"/>
      <sheetName val="M_Maincomp"/>
      <sheetName val="R"/>
      <sheetName val="Age311299TESP"/>
      <sheetName val="P4DDBFTESP"/>
      <sheetName val="IntDec00TespM&amp;B"/>
      <sheetName val="HP"/>
      <sheetName val="Group"/>
      <sheetName val="CA-O7"/>
      <sheetName val="DFA"/>
      <sheetName val="pa group"/>
      <sheetName val="JDS"/>
      <sheetName val="ข้อมูลทำ DropDown"/>
      <sheetName val="DATA"/>
      <sheetName val="P&amp;L"/>
      <sheetName val="detail"/>
      <sheetName val="TP"/>
      <sheetName val="Y-IPO"/>
      <sheetName val="12_31_011"/>
      <sheetName val="Trial_Balance1"/>
      <sheetName val="FIN_TB_SI1"/>
      <sheetName val="Accruals_&amp;_Prepayments_1"/>
      <sheetName val="BALANCE_SHEET_"/>
      <sheetName val="ข้อมูลทำ_DropDown"/>
      <sheetName val="Wkgs_BS_Lead"/>
      <sheetName val="Total_01'05"/>
      <sheetName val="12_31_012"/>
      <sheetName val="Trial_Balance2"/>
      <sheetName val="FIN_TB_SI2"/>
      <sheetName val="Accruals_&amp;_Prepayments_2"/>
      <sheetName val="BALANCE_SHEET_1"/>
      <sheetName val="ข้อมูลทำ_DropDown1"/>
      <sheetName val="Wkgs_BS_Lead1"/>
      <sheetName val="Total_01'051"/>
      <sheetName val="TP-dec95"/>
      <sheetName val="Sheet1"/>
      <sheetName val="Tp 1997"/>
      <sheetName val="memo"/>
      <sheetName val="Tp-คค 95-96domestic"/>
      <sheetName val="Tp-คค 95-96inter"/>
      <sheetName val="Tp-คค 95-96wt"/>
      <sheetName val="reconcile"/>
      <sheetName val="summary"/>
      <sheetName val="gl"/>
      <sheetName val="Cal-Mod"/>
      <sheetName val="Database"/>
      <sheetName val="Tp'96 (2)"/>
      <sheetName val="samart"/>
      <sheetName val="EST97"/>
      <sheetName val="EST97.XLS"/>
      <sheetName val="HH5-3.3"/>
      <sheetName val="Timing"/>
      <sheetName val="งบทดลองSAP4"/>
      <sheetName val="加工リスト"/>
      <sheetName val="J1"/>
      <sheetName val="non taxable"/>
      <sheetName val="การรันIO"/>
      <sheetName val="15 กิจกรรม "/>
      <sheetName val="คำอธิบาย"/>
      <sheetName val="จม.ขออนุมัติ  ผอ."/>
      <sheetName val="ประกอบงบ-OT"/>
      <sheetName val="สรุปงบจัด-รายผจก."/>
      <sheetName val="สรุปงบจัด"/>
      <sheetName val="งบจัด-งบจ่าย"/>
      <sheetName val="Kulov"/>
      <sheetName val="งบจัด กค. เทียบ งบจัด สค."/>
      <sheetName val="สรุปงบกิจกรรม สค."/>
      <sheetName val="เปรียบเทียบเป้า KPI"/>
      <sheetName val="งบจัด(เทียบงบจัดเดือนก่อน)"/>
      <sheetName val="งบจัด(เทียบงบจ่ายเดือนก่อน)"/>
      <sheetName val="เป้ายอดขาย-รายเซลล์"/>
      <sheetName val="F1"/>
      <sheetName val="________BLDG"/>
      <sheetName val="DATA LC_TR__K_Bank  "/>
      <sheetName val="Rate"/>
      <sheetName val="JH"/>
      <sheetName val="JAN"/>
      <sheetName val="AP Trade"/>
      <sheetName val="12_31_013"/>
      <sheetName val="Trial_Balance3"/>
      <sheetName val="FIN_TB_SI3"/>
      <sheetName val="Accruals_&amp;_Prepayments_3"/>
      <sheetName val="BALANCE_SHEET_2"/>
      <sheetName val="ข้อมูลทำ_DropDown2"/>
      <sheetName val="Wkgs_BS_Lead2"/>
      <sheetName val="Total_01'052"/>
      <sheetName val="HH5-3_3"/>
      <sheetName val="15_กิจกรรม_"/>
      <sheetName val="จม_ขออนุมัติ__ผอ_"/>
      <sheetName val="สรุปงบจัด-รายผจก_"/>
      <sheetName val="งบจัด_กค__เทียบ_งบจัด_สค_"/>
      <sheetName val="สรุปงบกิจกรรม_สค_"/>
      <sheetName val="เปรียบเทียบเป้า_KPI"/>
      <sheetName val="stat_local"/>
      <sheetName val="10-1_Media"/>
      <sheetName val="Type"/>
      <sheetName val="SEA"/>
      <sheetName val="xrt2005"/>
      <sheetName val="Messer"/>
      <sheetName val="PLANBS3"/>
      <sheetName val="5. Product Attribute"/>
      <sheetName val="คำชี้แจง"/>
      <sheetName val="Code 2"/>
      <sheetName val="Master"/>
      <sheetName val="Nov"/>
      <sheetName val="Master1"/>
      <sheetName val="Sheet2"/>
      <sheetName val="S-Plant"/>
      <sheetName val="vat"/>
      <sheetName val="Assumptions"/>
      <sheetName val="NZDUTY-JAN01"/>
      <sheetName val="Fixed asset register"/>
      <sheetName val="XREF"/>
      <sheetName val="BS"/>
      <sheetName val="G350"/>
      <sheetName val="TO - SP"/>
      <sheetName val="Graph data"/>
      <sheetName val="non_taxable"/>
      <sheetName val="Tp_1997"/>
      <sheetName val="Tp-คค_95-96domestic"/>
      <sheetName val="Tp-คค_95-96inter"/>
      <sheetName val="Tp-คค_95-96wt"/>
      <sheetName val="Tp'96_(2)"/>
      <sheetName val="EST97_XLS"/>
      <sheetName val="DATA_LC_TR__K_Bank__"/>
      <sheetName val="Variables"/>
      <sheetName val="925"/>
      <sheetName val="Accure"/>
      <sheetName val="Detail①"/>
      <sheetName val="Thailand"/>
      <sheetName val="FA_LISTING"/>
      <sheetName val="GS_STD"/>
      <sheetName val="OP_STD"/>
      <sheetName val="１．InfoCube (YKCH0010)案１"/>
      <sheetName val="１．InfoCube (YKCH0010) 案２"/>
      <sheetName val="ค่าซ่อมรถ DMC"/>
      <sheetName val="Control"/>
      <sheetName val="Contract Terminations"/>
      <sheetName val="DATA_LC_TR__K_Bank__1"/>
      <sheetName val="cal (2)"/>
      <sheetName val="TrialBalance Q3-2002"/>
      <sheetName val="Valuatio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refreshError="1"/>
      <sheetData sheetId="184" refreshError="1"/>
      <sheetData sheetId="18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Inputs"/>
      <sheetName val="Assum"/>
      <sheetName val="OpBS"/>
      <sheetName val="IS"/>
      <sheetName val="BSCF"/>
      <sheetName val="Ratios"/>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PMO"/>
      <sheetName val="TargFin"/>
      <sheetName val="ValMatrix"/>
      <sheetName val="CashAcqOutput"/>
      <sheetName val="PF EPS1"/>
      <sheetName val="PF EPS2"/>
      <sheetName val="PF Ratios"/>
      <sheetName val="StckPrc1"/>
      <sheetName val="StckPrc2"/>
      <sheetName val="Summary"/>
      <sheetName val="BS|CF"/>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LBOReturns"/>
      <sheetName val="AcqBS"/>
      <sheetName val="increm pf"/>
      <sheetName val="Price"/>
      <sheetName val="Sheet1"/>
      <sheetName val="Pro Forma"/>
      <sheetName val="Pro Forma (2)"/>
      <sheetName val="Output (GAAP) (2)"/>
      <sheetName val="Output (2)"/>
      <sheetName val="__FDSCACHE__"/>
      <sheetName val="Output (GAAP)"/>
      <sheetName val="Output"/>
      <sheetName val="INSS"/>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p-BS"/>
      <sheetName val="Output&gt;&gt;&gt;&gt;&gt;"/>
      <sheetName val="Matrix"/>
      <sheetName val="Case"/>
      <sheetName val="Model"/>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Income statement"/>
      <sheetName val="Cashflow"/>
      <sheetName val="External Revenue"/>
      <sheetName val="Internal Revenue"/>
      <sheetName val="Financial Build-up"/>
      <sheetName val="Entertainment Build-up"/>
      <sheetName val="Hosting Build-Up"/>
      <sheetName val="Module1"/>
      <sheetName val="May_01"/>
      <sheetName val="Co. C"/>
      <sheetName val="RegEBITDA"/>
      <sheetName val="Control Panel"/>
      <sheetName val="Annual Financials"/>
      <sheetName val="LBO"/>
      <sheetName val="LBO-Monthly"/>
      <sheetName val="Comp-Pres"/>
      <sheetName val="Val Chart"/>
      <sheetName val="DCF"/>
      <sheetName val="Debt Capacity"/>
      <sheetName val="WACC"/>
      <sheetName val="PrintMacro"/>
      <sheetName val="Setup"/>
      <sheetName val="Prepayment Penalty"/>
      <sheetName val="2000年売上顧客別"/>
      <sheetName val="21220.Essbase"/>
      <sheetName val="form26"/>
      <sheetName val=""/>
      <sheetName val="TTL"/>
      <sheetName val="TOC"/>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CFS"/>
      <sheetName val="Assumptions"/>
      <sheetName val="B10"/>
      <sheetName val="D10"/>
      <sheetName val="D8"/>
      <sheetName val="Input"/>
      <sheetName val="Reasons"/>
      <sheetName val="Credit ratios"/>
      <sheetName val="Interest Rates"/>
      <sheetName val="Fees"/>
      <sheetName val="Opening BS"/>
      <sheetName val="BS"/>
      <sheetName val="Returns Backup (2)"/>
      <sheetName val="Return "/>
      <sheetName val="Consolidated"/>
      <sheetName val="Opting assum. Fixed Fire"/>
      <sheetName val="Opting assum. Mobile Fire"/>
      <sheetName val="Debt"/>
      <sheetName val="Interest"/>
      <sheetName val="Returns Backup"/>
      <sheetName val="Return Summary"/>
      <sheetName val="Taxes-Book"/>
      <sheetName val="Taxes-Tax"/>
      <sheetName val="Dep-Book"/>
      <sheetName val="Dep-Tax"/>
      <sheetName val="Module2"/>
      <sheetName val="Module3"/>
      <sheetName val="Proforma"/>
      <sheetName val="CAUSTIC"/>
      <sheetName val="Additions"/>
      <sheetName val="MASTER"/>
      <sheetName val="THREE VARIABLES"/>
      <sheetName val="Power &amp; Fuel(c)"/>
      <sheetName val="Power &amp; Fuel(SMS)"/>
      <sheetName val="Power &amp; Fuel(new)"/>
      <sheetName val="Power &amp; Fuel (S)"/>
      <sheetName val="ITALY"/>
      <sheetName val="Q4commit"/>
      <sheetName val="Data"/>
      <sheetName val="Q2'02 Commit"/>
      <sheetName val="T&amp;E"/>
      <sheetName val="CRITERIA5"/>
      <sheetName val="CRITERIA6"/>
      <sheetName val="Sheet7"/>
      <sheetName val="The_Sheet"/>
      <sheetName val="UCC"/>
      <sheetName val="TAB"/>
      <sheetName val="Public"/>
      <sheetName val="Info"/>
      <sheetName val="Regions"/>
      <sheetName val="AV Quote"/>
      <sheetName val="InputVar"/>
      <sheetName val="MR012 PS Perform"/>
      <sheetName val="Sensetivities"/>
      <sheetName val="LOB"/>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2003 PROV"/>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Capex"/>
      <sheetName val="Tower counts"/>
      <sheetName val="Tower aging"/>
      <sheetName val="deals"/>
      <sheetName val="Customers"/>
      <sheetName val="Cap Analysis"/>
      <sheetName val="Acquiror"/>
      <sheetName val="Cover"/>
      <sheetName val="#REF"/>
      <sheetName val="mat-a"/>
      <sheetName val="מאזן ורוו&quot;ה"/>
      <sheetName val="List Values"/>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Tech norms"/>
      <sheetName val="&quot;B&quot; intrinsèque"/>
      <sheetName val="Simul2000 37"/>
      <sheetName val="Consolidating Balance Sht"/>
      <sheetName val="FC switches"/>
      <sheetName val="Rev Growth Rate"/>
      <sheetName val="dist"/>
      <sheetName val="Land Sales"/>
      <sheetName val="RETURNS"/>
      <sheetName val="Allocate"/>
      <sheetName val="Gross Margin Inputs"/>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SKOBSCF"/>
      <sheetName val="1Q98"/>
      <sheetName val="EU Comps"/>
      <sheetName val="Do not use"/>
      <sheetName val="Security"/>
      <sheetName val="Process Tools-Owned"/>
      <sheetName val="Currency"/>
      <sheetName val="CUS"/>
      <sheetName val="Validation"/>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Criterion"/>
      <sheetName val="PurchasesSales"/>
      <sheetName val="Earnings (Asset)"/>
      <sheetName val="Earnings (Maturity)"/>
      <sheetName val="Statement"/>
      <sheetName val="Performance"/>
      <sheetName val="Outputs"/>
      <sheetName val="Detail Schedule"/>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Margins"/>
      <sheetName val="Product &amp; Allocation Table"/>
      <sheetName val="DataLnk"/>
      <sheetName val="Metrocall"/>
      <sheetName val="Arch"/>
      <sheetName val=" WLNK Cap"/>
      <sheetName val="ARCH PF"/>
      <sheetName val="Pacific"/>
      <sheetName val="Other_Sensitivities"/>
      <sheetName val="Internal_Revenue"/>
      <sheetName val="Inc_Stmt_Sensitivities"/>
      <sheetName val="Inc_Stmt"/>
      <sheetName val="Tech_Placement"/>
      <sheetName val="Private_Round"/>
      <sheetName val="Expense_Margins_&amp;_Other"/>
      <sheetName val="D_&amp;_A"/>
      <sheetName val="Working_Capital"/>
      <sheetName val="Balance_Sheet"/>
      <sheetName val="Income_statement"/>
      <sheetName val="External_Revenue"/>
      <sheetName val="Financial_Build-up"/>
      <sheetName val="Entertainment_Build-up"/>
      <sheetName val="Hosting_Build-Up"/>
      <sheetName val="Invested_capital_VDF"/>
      <sheetName val="Summary_Page_VDF"/>
      <sheetName val="PV_of_Op_Leases_VDF"/>
      <sheetName val="8__Ratio"/>
      <sheetName val="synthgraph"/>
      <sheetName val="Sensitivities"/>
      <sheetName val="Brand Value DCF"/>
      <sheetName val="P&amp;L"/>
      <sheetName val="Detailed BS"/>
      <sheetName val="purch price"/>
      <sheetName val="Comps"/>
      <sheetName val="Mar03"/>
      <sheetName val="Iprodine"/>
      <sheetName val="CLOSE"/>
      <sheetName val="P&amp;L February"/>
      <sheetName val="P&amp;L Feb 2001 cumulative"/>
      <sheetName val="Page 1"/>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nayan"/>
      <sheetName val="Exp"/>
      <sheetName val="Working"/>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Pro_Forma"/>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Jupiter_IS"/>
      <sheetName val="Jupiter_BSCF"/>
      <sheetName val="Jupiter_Rat"/>
      <sheetName val="Jupiter_DCF1"/>
      <sheetName val="Jupiter_DCF2"/>
      <sheetName val="Saturn_IS"/>
      <sheetName val="Saturn_BSCF"/>
      <sheetName val="Saturn_DCF1"/>
      <sheetName val="Saturn_DCF2"/>
      <sheetName val="Saturn_Ratios"/>
      <sheetName val="Valuation Summary 2004"/>
      <sheetName val="Valuation Summary"/>
      <sheetName val="Valuation Summary (05)"/>
      <sheetName val="Shares &amp; Options Summary"/>
      <sheetName val="Valuation Summary (2)"/>
      <sheetName val="Non Tech HC- Off"/>
      <sheetName val="Non Tech HC- On"/>
      <sheetName val="Cost Assumptions"/>
      <sheetName val="P &amp; L"/>
      <sheetName val="Space"/>
      <sheetName val="Standards"/>
      <sheetName val="README"/>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Summary 2"/>
      <sheetName val="Segment Buildups"/>
      <sheetName val="Savings Buildups"/>
      <sheetName val="Cashflow Statements"/>
      <sheetName val="IRR"/>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increm_pf"/>
      <sheetName val="Projections"/>
      <sheetName val="SHTCOMPS"/>
      <sheetName val="6 TRS"/>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FinStat"/>
      <sheetName val="Auto Revenue Indexation"/>
      <sheetName val="Revenues"/>
      <sheetName val="OPEX"/>
      <sheetName val=" CAPEX"/>
      <sheetName val="Depreciation Schedule"/>
      <sheetName val="Taxes Opco"/>
      <sheetName val="Capital Structure"/>
      <sheetName val="S&amp;P"/>
      <sheetName val="BS Projections"/>
      <sheetName val="Regional Requierments"/>
      <sheetName val="Rankings"/>
      <sheetName val="Credit Info"/>
      <sheetName val="New Mkt Info"/>
      <sheetName val="Real Estate Comps"/>
      <sheetName val="Reg-Line"/>
      <sheetName val="AIMCO"/>
      <sheetName val="AMLI"/>
      <sheetName val="EQR"/>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Financials"/>
      <sheetName val="DCFs"/>
      <sheetName val="Assumptions_Output"/>
      <sheetName val="Energia Vendida"/>
      <sheetName val="Tarifa Venda"/>
      <sheetName val="Furnas"/>
      <sheetName val="Tarifa Compra"/>
      <sheetName val="Desp._Receita"/>
      <sheetName val="Investimentos"/>
      <sheetName val="Annual Budget"/>
      <sheetName val="Settings"/>
      <sheetName val="Grids"/>
      <sheetName val="Data Values"/>
      <sheetName val="REVENUE FY97"/>
      <sheetName val="Flash"/>
      <sheetName val="ReserveTable"/>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KPN"/>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List of blackline subtypes"/>
      <sheetName val="Balance Sh+Indices"/>
      <sheetName val="Balance Sh_Indices"/>
      <sheetName val="СТАЛЬ"/>
      <sheetName val="Январь"/>
      <sheetName val="Model Assumptions"/>
      <sheetName val="wCodeTable"/>
      <sheetName val="Instructions"/>
      <sheetName val="Correção"/>
      <sheetName val="RA Summary Page"/>
      <sheetName val="Credit Comps"/>
      <sheetName val=" Control Panel"/>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Scenarios"/>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Module7"/>
      <sheetName val="Module6"/>
      <sheetName val="Module4"/>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AVP"/>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_x0003__x0009_Ā_x000a_&amp;Tools_x0000__x0004__x0003_Ā_x0008_E&amp;xit Notes_x0000__x0009__x0004_"/>
      <sheetName val="AD and Cash flow"/>
      <sheetName val="CALP"/>
      <sheetName val="XGEN"/>
      <sheetName val="CALP Acqu Proforma"/>
      <sheetName val="Model Cover"/>
      <sheetName val="Key Data"/>
      <sheetName val="Euro Val"/>
      <sheetName val="UK Val"/>
      <sheetName val="Pan Euro Sort"/>
      <sheetName val="WACC Assumptions"/>
      <sheetName val="Graphs"/>
      <sheetName val="Utilcomp"/>
      <sheetName val="Upside"/>
      <sheetName val="Sort Data"/>
      <sheetName val="Datastream"/>
      <sheetName val="Module8"/>
      <sheetName val="Module9"/>
      <sheetName val="Module10"/>
      <sheetName val="Module13"/>
      <sheetName val="Module16"/>
      <sheetName val="Module5"/>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Current Inputs"/>
      <sheetName val="Demand"/>
      <sheetName val="PHS CapEx"/>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9-99 Current O3"/>
      <sheetName val="LBO Assumptions"/>
      <sheetName val="Small Acquisition Assump."/>
      <sheetName val="12.31.07 PFBS"/>
      <sheetName val="12.31.08 PFBS"/>
      <sheetName val="Sensitivity Analysis"/>
      <sheetName val="Spreads"/>
      <sheetName val="DCF - Terminal Value"/>
      <sheetName val="Valuation "/>
      <sheetName val="infor"/>
      <sheetName val="Total"/>
      <sheetName val="CreditStats"/>
      <sheetName val="CHS IRR"/>
      <sheetName val="Mezz IRR"/>
      <sheetName val="Pref IRR"/>
      <sheetName val="Cap Structure Chart"/>
      <sheetName val="Chart2"/>
      <sheetName val="CHS Deals"/>
      <sheetName val="Buyout Comps"/>
      <sheetName val="Macros"/>
      <sheetName val="IndCoVariance"/>
      <sheetName val="Variance"/>
      <sheetName val="Input Sheet"/>
      <sheetName val="FIN5+"/>
      <sheetName val="BS - detail- Consol Mapped 1"/>
      <sheetName val="Disc &amp; GME"/>
      <sheetName val="6800"/>
      <sheetName val="Clause 9"/>
      <sheetName val="TAX"/>
      <sheetName val="NAV"/>
      <sheetName val="oresreqsum"/>
      <sheetName val="OpTrack"/>
      <sheetName val="Amortization Schedules"/>
      <sheetName val="Manual_Batch_Data"/>
      <sheetName val="C"/>
      <sheetName val="building"/>
      <sheetName val="주주명부&lt;끝&gt;"/>
      <sheetName val="cash"/>
      <sheetName val="Comp. Transaction"/>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Sales 2003"/>
      <sheetName val="OPERATING RESULTS YTD 5-05"/>
      <sheetName val="synthgraph COMPS"/>
      <sheetName val="Workforce Value"/>
      <sheetName val="Employees"/>
      <sheetName val=" Workforce Life"/>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Val Matrix"/>
      <sheetName val="Dashboard"/>
      <sheetName val="Cover page"/>
      <sheetName val="Corporate Structure"/>
      <sheetName val="ANAV Life"/>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Graph"/>
      <sheetName val="Drivers and Contents"/>
      <sheetName val="FX"/>
      <sheetName val="Warnings"/>
      <sheetName val="02"/>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amort"/>
      <sheetName val="equity"/>
      <sheetName val="shares"/>
      <sheetName val="Database"/>
      <sheetName val="Instruction"/>
      <sheetName val="Company View"/>
      <sheetName val="Inc&amp;Exp"/>
      <sheetName val="FA"/>
      <sheetName val="IBA&amp;HP"/>
      <sheetName val="Contents"/>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LOV- FY10"/>
      <sheetName val="WS 4 - Foreign PBT &amp; Tax"/>
      <sheetName val="Table"/>
      <sheetName val="2pgr_target"/>
      <sheetName val="General Information"/>
      <sheetName val="DropDowns"/>
      <sheetName val="July Update"/>
      <sheetName val="PL Variance"/>
      <sheetName val="UK Data FY05"/>
      <sheetName val="Accrued exp - taxes"/>
      <sheetName val="Menu"/>
      <sheetName val="Dept Expense 1000"/>
      <sheetName val="Metric Sensitivity"/>
      <sheetName val="Sensitivity"/>
      <sheetName val="FY09"/>
      <sheetName val="FY10_Final"/>
      <sheetName val="MERGER"/>
      <sheetName val="Stucture A"/>
      <sheetName val="Matrix A"/>
      <sheetName val="Stucture B"/>
      <sheetName val="Matrix B"/>
      <sheetName val="Stucture C"/>
      <sheetName val="Matrix C"/>
      <sheetName val="Sale"/>
      <sheetName val="Rev_Comb"/>
      <sheetName val="Rev_Val"/>
      <sheetName val="proj"/>
      <sheetName val="Scen1"/>
      <sheetName val="Total Market"/>
      <sheetName val="GSM Ca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MR Input"/>
      <sheetName val="PARAM"/>
      <sheetName val="P"/>
      <sheetName val="BEA D3"/>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ALD New Projections"/>
      <sheetName val="Redox Cust"/>
      <sheetName val="Alternative Channels"/>
      <sheetName val="Incr Sales-Detail"/>
      <sheetName val="Walmart"/>
      <sheetName val="Oxydol-Dollar"/>
      <sheetName val="COGS"/>
      <sheetName val="Freight - WalMart"/>
      <sheetName val="Freight - Others"/>
      <sheetName val="P-5.1 FY19 TR NOL CF"/>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Distribution"/>
      <sheetName val="Income &amp; Expense"/>
      <sheetName val="Leveraged Equity"/>
      <sheetName val="C.O.S.S."/>
      <sheetName val="_x0000__x0003_ Ā_x000a_&amp;Tools_x0000__x0000__x0004__x0003_Ā_x0008_E&amp;xit Notes_x0000_ _x0004_"/>
      <sheetName val="_x0003_ Ā_x000a_&amp;Tools_x0000__x0004__x0003_Ā_x0008_E&amp;xit Notes_x0000_ _x0004_Ā_x0008_"/>
      <sheetName val="_x0003_ Ā_x000a_&amp;Tools"/>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DATA EXPORT-UVI"/>
      <sheetName val="JAII Balance"/>
      <sheetName val="JAII Cashflow"/>
      <sheetName val="Base &amp; LBO Assumptions"/>
      <sheetName val="APV"/>
      <sheetName val="Equity Summary"/>
      <sheetName val="Price Summary"/>
      <sheetName val="Covenant 6.10"/>
      <sheetName val="Covenant 6.11"/>
      <sheetName val="JAII Income"/>
      <sheetName val="Code Tables"/>
      <sheetName val="PA2"/>
      <sheetName val="Credit Calc"/>
      <sheetName val="PF Cap and Credit"/>
      <sheetName val="LB_DCF"/>
      <sheetName val="LC"/>
      <sheetName val="LC last year"/>
      <sheetName val="USD"/>
      <sheetName val="USD last year"/>
      <sheetName val="IS_YTD_July07"/>
      <sheetName val="CDMA Subscribers"/>
      <sheetName val="pellet"/>
      <sheetName val="AU Template"/>
      <sheetName val="Analysis"/>
      <sheetName val="Subscribers"/>
      <sheetName val="Prog Details"/>
      <sheetName val="Sales &amp; Marketing"/>
      <sheetName val="AOP &amp; Prod"/>
      <sheetName val="Tech"/>
      <sheetName val="Staff"/>
      <sheetName val="G&amp;A"/>
      <sheetName val="Amort &amp; Int"/>
      <sheetName val="ICON Upload"/>
      <sheetName val="_x0003_ Ā_x000a_&amp;Tools_x0000__x0004__x0003_Ā_x0008_E&amp;xit Notes_x0000_ _x0004_"/>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Title"/>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FOBRKUP"/>
      <sheetName val="Table000208"/>
      <sheetName val="Capital Structure Assumptions"/>
      <sheetName val="2008E EBITDA"/>
      <sheetName val="CONSOL"/>
      <sheetName val="Africa"/>
      <sheetName val="Ocean"/>
      <sheetName val="S Amer"/>
      <sheetName val="W Eur"/>
      <sheetName val="C Amer"/>
      <sheetName val="E Eur"/>
      <sheetName val="E Asia"/>
      <sheetName val="Mideas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refreshError="1"/>
      <sheetData sheetId="87" refreshError="1"/>
      <sheetData sheetId="88"/>
      <sheetData sheetId="89"/>
      <sheetData sheetId="90"/>
      <sheetData sheetId="9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sheetData sheetId="111"/>
      <sheetData sheetId="112"/>
      <sheetData sheetId="113" refreshError="1"/>
      <sheetData sheetId="114"/>
      <sheetData sheetId="115"/>
      <sheetData sheetId="116"/>
      <sheetData sheetId="117"/>
      <sheetData sheetId="118" refreshError="1"/>
      <sheetData sheetId="119" refreshError="1"/>
      <sheetData sheetId="120"/>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sheetData sheetId="412"/>
      <sheetData sheetId="413"/>
      <sheetData sheetId="414"/>
      <sheetData sheetId="415" refreshError="1"/>
      <sheetData sheetId="416" refreshError="1"/>
      <sheetData sheetId="417" refreshError="1"/>
      <sheetData sheetId="418"/>
      <sheetData sheetId="419"/>
      <sheetData sheetId="420"/>
      <sheetData sheetId="421"/>
      <sheetData sheetId="422"/>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refreshError="1"/>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sheetData sheetId="1171"/>
      <sheetData sheetId="1172"/>
      <sheetData sheetId="1173"/>
      <sheetData sheetId="1174"/>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sheetData sheetId="1327"/>
      <sheetData sheetId="1328" refreshError="1"/>
      <sheetData sheetId="1329" refreshError="1"/>
      <sheetData sheetId="1330" refreshError="1"/>
      <sheetData sheetId="1331"/>
      <sheetData sheetId="1332" refreshError="1"/>
      <sheetData sheetId="1333"/>
      <sheetData sheetId="1334"/>
      <sheetData sheetId="1335"/>
      <sheetData sheetId="1336"/>
      <sheetData sheetId="1337" refreshError="1"/>
      <sheetData sheetId="1338"/>
      <sheetData sheetId="1339"/>
      <sheetData sheetId="1340" refreshError="1"/>
      <sheetData sheetId="1341" refreshError="1"/>
      <sheetData sheetId="1342" refreshError="1"/>
      <sheetData sheetId="1343" refreshError="1"/>
      <sheetData sheetId="1344" refreshError="1"/>
      <sheetData sheetId="1345" refreshError="1"/>
      <sheetData sheetId="1346"/>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sheetData sheetId="1371"/>
      <sheetData sheetId="1372"/>
      <sheetData sheetId="1373" refreshError="1"/>
      <sheetData sheetId="1374" refreshError="1"/>
      <sheetData sheetId="1375" refreshError="1"/>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sheetData sheetId="1538"/>
      <sheetData sheetId="1539"/>
      <sheetData sheetId="1540"/>
      <sheetData sheetId="1541"/>
      <sheetData sheetId="1542"/>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sheetData sheetId="1603"/>
      <sheetData sheetId="1604"/>
      <sheetData sheetId="1605"/>
      <sheetData sheetId="1606"/>
      <sheetData sheetId="1607"/>
      <sheetData sheetId="1608"/>
      <sheetData sheetId="1609"/>
      <sheetData sheetId="1610"/>
      <sheetData sheetId="1611"/>
      <sheetData sheetId="1612" refreshError="1"/>
      <sheetData sheetId="1613" refreshError="1"/>
      <sheetData sheetId="1614" refreshError="1"/>
      <sheetData sheetId="1615" refreshError="1"/>
      <sheetData sheetId="1616" refreshError="1"/>
      <sheetData sheetId="1617"/>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sheetData sheetId="1656" refreshError="1"/>
      <sheetData sheetId="1657"/>
      <sheetData sheetId="1658"/>
      <sheetData sheetId="1659"/>
      <sheetData sheetId="1660"/>
      <sheetData sheetId="1661"/>
      <sheetData sheetId="1662"/>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2A33-9C88-4887-AA7A-42DBAF682B76}">
  <sheetPr>
    <tabColor theme="3" tint="0.39997558519241921"/>
  </sheetPr>
  <dimension ref="A1:T138"/>
  <sheetViews>
    <sheetView showZeros="0" tabSelected="1" zoomScale="115" zoomScaleNormal="115" zoomScaleSheetLayoutView="89" zoomScalePageLayoutView="90" workbookViewId="0"/>
  </sheetViews>
  <sheetFormatPr defaultColWidth="9.140625" defaultRowHeight="21.75" customHeight="1"/>
  <cols>
    <col min="1" max="6" width="1.85546875" style="224" customWidth="1"/>
    <col min="7" max="7" width="24" style="224" customWidth="1"/>
    <col min="8" max="8" width="7.85546875" style="225" customWidth="1"/>
    <col min="9" max="9" width="0.7109375" style="225" customWidth="1"/>
    <col min="10" max="10" width="14.85546875" style="226" customWidth="1"/>
    <col min="11" max="11" width="0.7109375" style="226" customWidth="1"/>
    <col min="12" max="12" width="13.7109375" style="226" customWidth="1"/>
    <col min="13" max="13" width="0.7109375" style="226" customWidth="1"/>
    <col min="14" max="14" width="14.85546875" style="227" customWidth="1"/>
    <col min="15" max="15" width="0.7109375" style="227" customWidth="1"/>
    <col min="16" max="16" width="13.7109375" style="227" customWidth="1"/>
    <col min="17" max="18" width="9.140625" style="224"/>
    <col min="19" max="20" width="14.7109375" style="224" bestFit="1" customWidth="1"/>
    <col min="21" max="16384" width="9.140625" style="224"/>
  </cols>
  <sheetData>
    <row r="1" spans="1:16" ht="21.75" customHeight="1">
      <c r="A1" s="223" t="s">
        <v>0</v>
      </c>
    </row>
    <row r="2" spans="1:16" s="228" customFormat="1" ht="21.75" customHeight="1">
      <c r="A2" s="228" t="s">
        <v>1</v>
      </c>
      <c r="H2" s="229"/>
      <c r="I2" s="229"/>
      <c r="J2" s="230"/>
      <c r="K2" s="230"/>
      <c r="L2" s="230"/>
      <c r="M2" s="230"/>
      <c r="N2" s="231"/>
      <c r="O2" s="231"/>
      <c r="P2" s="231"/>
    </row>
    <row r="3" spans="1:16" s="228" customFormat="1" ht="21.75" customHeight="1">
      <c r="A3" s="232" t="s">
        <v>2</v>
      </c>
      <c r="B3" s="233"/>
      <c r="C3" s="233"/>
      <c r="D3" s="233"/>
      <c r="E3" s="233"/>
      <c r="F3" s="233"/>
      <c r="G3" s="233"/>
      <c r="H3" s="234"/>
      <c r="I3" s="234"/>
      <c r="J3" s="286"/>
      <c r="K3" s="286"/>
      <c r="L3" s="286"/>
      <c r="M3" s="286"/>
      <c r="N3" s="235"/>
      <c r="O3" s="235"/>
      <c r="P3" s="235"/>
    </row>
    <row r="4" spans="1:16" s="228" customFormat="1" ht="20.100000000000001" customHeight="1">
      <c r="H4" s="229"/>
      <c r="I4" s="229"/>
      <c r="J4" s="230"/>
      <c r="K4" s="230"/>
      <c r="L4" s="230"/>
      <c r="M4" s="230"/>
      <c r="N4" s="231"/>
      <c r="O4" s="231"/>
      <c r="P4" s="231"/>
    </row>
    <row r="5" spans="1:16" s="228" customFormat="1" ht="20.100000000000001" customHeight="1">
      <c r="H5" s="229"/>
      <c r="I5" s="229"/>
      <c r="J5" s="290" t="s">
        <v>3</v>
      </c>
      <c r="K5" s="290"/>
      <c r="L5" s="290"/>
      <c r="M5" s="236"/>
      <c r="N5" s="290" t="s">
        <v>4</v>
      </c>
      <c r="O5" s="290"/>
      <c r="P5" s="290"/>
    </row>
    <row r="6" spans="1:16" s="228" customFormat="1" ht="20.100000000000001" customHeight="1">
      <c r="H6" s="229"/>
      <c r="I6" s="229"/>
      <c r="J6" s="237" t="s">
        <v>5</v>
      </c>
      <c r="K6" s="238"/>
      <c r="L6" s="237" t="s">
        <v>6</v>
      </c>
      <c r="M6" s="238"/>
      <c r="N6" s="237" t="s">
        <v>5</v>
      </c>
      <c r="O6" s="238"/>
      <c r="P6" s="237" t="s">
        <v>6</v>
      </c>
    </row>
    <row r="7" spans="1:16" s="228" customFormat="1" ht="20.100000000000001" customHeight="1">
      <c r="H7" s="229"/>
      <c r="I7" s="229"/>
      <c r="J7" s="13" t="s">
        <v>7</v>
      </c>
      <c r="K7" s="13"/>
      <c r="L7" s="13" t="s">
        <v>8</v>
      </c>
      <c r="M7" s="69"/>
      <c r="N7" s="13" t="s">
        <v>7</v>
      </c>
      <c r="O7" s="13"/>
      <c r="P7" s="13" t="s">
        <v>8</v>
      </c>
    </row>
    <row r="8" spans="1:16" s="228" customFormat="1" ht="20.100000000000001" customHeight="1">
      <c r="H8" s="229"/>
      <c r="I8" s="229"/>
      <c r="J8" s="231" t="s">
        <v>9</v>
      </c>
      <c r="K8" s="230"/>
      <c r="L8" s="231" t="s">
        <v>10</v>
      </c>
      <c r="M8" s="231"/>
      <c r="N8" s="231" t="s">
        <v>9</v>
      </c>
      <c r="O8" s="230"/>
      <c r="P8" s="231" t="s">
        <v>10</v>
      </c>
    </row>
    <row r="9" spans="1:16" s="228" customFormat="1" ht="20.100000000000001" customHeight="1">
      <c r="H9" s="234" t="s">
        <v>11</v>
      </c>
      <c r="I9" s="229"/>
      <c r="J9" s="235" t="s">
        <v>12</v>
      </c>
      <c r="K9" s="230"/>
      <c r="L9" s="235" t="s">
        <v>12</v>
      </c>
      <c r="M9" s="231"/>
      <c r="N9" s="235" t="s">
        <v>12</v>
      </c>
      <c r="O9" s="230"/>
      <c r="P9" s="235" t="s">
        <v>12</v>
      </c>
    </row>
    <row r="10" spans="1:16" s="228" customFormat="1" ht="6" customHeight="1">
      <c r="H10" s="229"/>
      <c r="I10" s="229"/>
      <c r="J10" s="239"/>
      <c r="K10" s="230"/>
      <c r="L10" s="231"/>
      <c r="M10" s="231"/>
      <c r="N10" s="239"/>
      <c r="O10" s="230"/>
      <c r="P10" s="231"/>
    </row>
    <row r="11" spans="1:16" ht="20.100000000000001" customHeight="1">
      <c r="A11" s="228" t="s">
        <v>13</v>
      </c>
      <c r="J11" s="240"/>
      <c r="L11" s="227"/>
      <c r="M11" s="227"/>
      <c r="N11" s="240"/>
    </row>
    <row r="12" spans="1:16" ht="6" customHeight="1">
      <c r="E12" s="241"/>
      <c r="J12" s="240"/>
      <c r="L12" s="227"/>
      <c r="M12" s="227"/>
      <c r="N12" s="240"/>
    </row>
    <row r="13" spans="1:16" ht="20.100000000000001" customHeight="1">
      <c r="A13" s="228" t="s">
        <v>14</v>
      </c>
      <c r="B13" s="241"/>
      <c r="E13" s="241"/>
      <c r="J13" s="240"/>
      <c r="L13" s="227"/>
      <c r="M13" s="227"/>
      <c r="N13" s="240"/>
    </row>
    <row r="14" spans="1:16" ht="6" customHeight="1">
      <c r="A14" s="228"/>
      <c r="B14" s="241"/>
      <c r="E14" s="241"/>
      <c r="J14" s="240"/>
      <c r="L14" s="227"/>
      <c r="M14" s="227"/>
      <c r="N14" s="240"/>
    </row>
    <row r="15" spans="1:16" ht="20.100000000000001" customHeight="1">
      <c r="A15" s="224" t="s">
        <v>15</v>
      </c>
      <c r="J15" s="240">
        <v>90431008</v>
      </c>
      <c r="K15" s="242"/>
      <c r="L15" s="227">
        <v>224819803</v>
      </c>
      <c r="M15" s="227"/>
      <c r="N15" s="240">
        <v>68832750</v>
      </c>
      <c r="O15" s="242"/>
      <c r="P15" s="227">
        <v>203838409</v>
      </c>
    </row>
    <row r="16" spans="1:16" ht="20.100000000000001" customHeight="1">
      <c r="A16" s="224" t="s">
        <v>16</v>
      </c>
      <c r="E16" s="241"/>
      <c r="H16" s="225">
        <v>7</v>
      </c>
      <c r="J16" s="240">
        <v>239841255</v>
      </c>
      <c r="K16" s="242"/>
      <c r="L16" s="227">
        <v>322149177</v>
      </c>
      <c r="M16" s="227"/>
      <c r="N16" s="240">
        <v>185655970</v>
      </c>
      <c r="O16" s="242"/>
      <c r="P16" s="227">
        <v>245682627</v>
      </c>
    </row>
    <row r="17" spans="1:16" ht="20.100000000000001" customHeight="1">
      <c r="A17" s="224" t="s">
        <v>17</v>
      </c>
      <c r="E17" s="241"/>
      <c r="H17" s="225">
        <v>8</v>
      </c>
      <c r="J17" s="240">
        <v>433533513</v>
      </c>
      <c r="K17" s="242"/>
      <c r="L17" s="227">
        <v>408567123</v>
      </c>
      <c r="M17" s="227"/>
      <c r="N17" s="240">
        <v>239598930</v>
      </c>
      <c r="O17" s="242"/>
      <c r="P17" s="227">
        <v>259329518</v>
      </c>
    </row>
    <row r="18" spans="1:16" ht="20.100000000000001" customHeight="1">
      <c r="A18" s="224" t="s">
        <v>18</v>
      </c>
      <c r="H18" s="225">
        <v>9</v>
      </c>
      <c r="J18" s="240">
        <v>12027632</v>
      </c>
      <c r="L18" s="227">
        <v>170912</v>
      </c>
      <c r="M18" s="227"/>
      <c r="N18" s="240">
        <v>12019736</v>
      </c>
      <c r="O18" s="242"/>
      <c r="P18" s="227">
        <v>0</v>
      </c>
    </row>
    <row r="19" spans="1:16" ht="20.100000000000001" customHeight="1">
      <c r="A19" s="224" t="s">
        <v>19</v>
      </c>
      <c r="E19" s="241"/>
      <c r="H19" s="225">
        <v>18</v>
      </c>
      <c r="J19" s="240">
        <v>0</v>
      </c>
      <c r="K19" s="242"/>
      <c r="L19" s="227">
        <v>0</v>
      </c>
      <c r="M19" s="227"/>
      <c r="N19" s="240">
        <v>108143143</v>
      </c>
      <c r="O19" s="242"/>
      <c r="P19" s="227">
        <v>104765368</v>
      </c>
    </row>
    <row r="20" spans="1:16" ht="20.100000000000001" customHeight="1">
      <c r="A20" s="224" t="s">
        <v>20</v>
      </c>
      <c r="E20" s="241"/>
      <c r="H20" s="225">
        <v>18</v>
      </c>
      <c r="J20" s="240">
        <v>25000000</v>
      </c>
      <c r="K20" s="242"/>
      <c r="L20" s="227">
        <v>25000000</v>
      </c>
      <c r="M20" s="227"/>
      <c r="N20" s="240">
        <v>25000000</v>
      </c>
      <c r="O20" s="242"/>
      <c r="P20" s="227">
        <v>25000000</v>
      </c>
    </row>
    <row r="21" spans="1:16" ht="20.100000000000001" customHeight="1">
      <c r="A21" s="224" t="s">
        <v>21</v>
      </c>
      <c r="E21" s="241"/>
      <c r="J21" s="240"/>
      <c r="K21" s="242"/>
      <c r="L21" s="227"/>
      <c r="M21" s="227"/>
      <c r="N21" s="240"/>
      <c r="O21" s="242"/>
    </row>
    <row r="22" spans="1:16" ht="20.100000000000001" customHeight="1">
      <c r="B22" s="224" t="s">
        <v>22</v>
      </c>
      <c r="E22" s="241"/>
      <c r="J22" s="240">
        <v>2397461</v>
      </c>
      <c r="K22" s="242"/>
      <c r="L22" s="227">
        <v>2385603</v>
      </c>
      <c r="M22" s="227"/>
      <c r="N22" s="240">
        <v>2397461</v>
      </c>
      <c r="O22" s="242"/>
      <c r="P22" s="227">
        <v>2385603</v>
      </c>
    </row>
    <row r="23" spans="1:16" ht="20.100000000000001" customHeight="1">
      <c r="A23" s="224" t="s">
        <v>23</v>
      </c>
      <c r="J23" s="243">
        <v>54732231</v>
      </c>
      <c r="K23" s="242"/>
      <c r="L23" s="244">
        <v>41121294</v>
      </c>
      <c r="M23" s="227"/>
      <c r="N23" s="243">
        <v>43752083</v>
      </c>
      <c r="O23" s="242"/>
      <c r="P23" s="244">
        <v>35108532</v>
      </c>
    </row>
    <row r="24" spans="1:16" ht="6" customHeight="1">
      <c r="E24" s="241"/>
      <c r="J24" s="240"/>
      <c r="L24" s="227"/>
      <c r="M24" s="227"/>
      <c r="N24" s="240"/>
    </row>
    <row r="25" spans="1:16" ht="20.100000000000001" customHeight="1">
      <c r="A25" s="228" t="s">
        <v>24</v>
      </c>
      <c r="J25" s="243">
        <f>SUM(J15:J24)</f>
        <v>857963100</v>
      </c>
      <c r="L25" s="244">
        <f>SUM(L15:L24)</f>
        <v>1024213912</v>
      </c>
      <c r="M25" s="227"/>
      <c r="N25" s="243">
        <f>SUM(N15:N24)</f>
        <v>685400073</v>
      </c>
      <c r="P25" s="244">
        <f>SUM(P15:P24)</f>
        <v>876110057</v>
      </c>
    </row>
    <row r="26" spans="1:16" ht="20.100000000000001" customHeight="1">
      <c r="J26" s="240"/>
      <c r="L26" s="227"/>
      <c r="M26" s="227"/>
      <c r="N26" s="240"/>
    </row>
    <row r="27" spans="1:16" ht="20.100000000000001" customHeight="1">
      <c r="A27" s="228" t="s">
        <v>25</v>
      </c>
      <c r="J27" s="240"/>
      <c r="L27" s="227"/>
      <c r="M27" s="227"/>
      <c r="N27" s="240"/>
    </row>
    <row r="28" spans="1:16" ht="6" customHeight="1">
      <c r="A28" s="228"/>
      <c r="J28" s="240"/>
      <c r="L28" s="227"/>
      <c r="M28" s="227"/>
      <c r="N28" s="240"/>
    </row>
    <row r="29" spans="1:16" ht="20.100000000000001" customHeight="1">
      <c r="A29" s="224" t="s">
        <v>26</v>
      </c>
      <c r="J29" s="240">
        <v>89222454</v>
      </c>
      <c r="L29" s="227">
        <v>87512454</v>
      </c>
      <c r="M29" s="227"/>
      <c r="N29" s="240">
        <v>75937326</v>
      </c>
      <c r="O29" s="242"/>
      <c r="P29" s="227">
        <v>75937326</v>
      </c>
    </row>
    <row r="30" spans="1:16" ht="20.100000000000001" customHeight="1">
      <c r="A30" s="224" t="s">
        <v>27</v>
      </c>
      <c r="J30" s="240">
        <v>0</v>
      </c>
      <c r="L30" s="227">
        <v>0</v>
      </c>
      <c r="M30" s="227"/>
      <c r="N30" s="240">
        <v>68134375</v>
      </c>
      <c r="O30" s="242"/>
      <c r="P30" s="227">
        <v>68134375</v>
      </c>
    </row>
    <row r="31" spans="1:16" ht="20.100000000000001" customHeight="1">
      <c r="A31" s="224" t="s">
        <v>28</v>
      </c>
      <c r="J31" s="240"/>
      <c r="L31" s="227"/>
      <c r="M31" s="227"/>
      <c r="N31" s="240"/>
      <c r="O31" s="242"/>
    </row>
    <row r="32" spans="1:16" ht="20.100000000000001" customHeight="1">
      <c r="B32" s="224" t="s">
        <v>29</v>
      </c>
      <c r="H32" s="225">
        <v>5</v>
      </c>
      <c r="J32" s="240">
        <v>69863000</v>
      </c>
      <c r="L32" s="227">
        <v>69863000</v>
      </c>
      <c r="M32" s="227"/>
      <c r="N32" s="240">
        <v>69863000</v>
      </c>
      <c r="O32" s="242"/>
      <c r="P32" s="227">
        <v>69863000</v>
      </c>
    </row>
    <row r="33" spans="1:16" ht="20.100000000000001" customHeight="1">
      <c r="A33" s="224" t="s">
        <v>30</v>
      </c>
      <c r="H33" s="225">
        <v>10</v>
      </c>
      <c r="J33" s="240">
        <v>704305116</v>
      </c>
      <c r="K33" s="242"/>
      <c r="L33" s="227">
        <v>568309385</v>
      </c>
      <c r="M33" s="227"/>
      <c r="N33" s="240">
        <v>702851819</v>
      </c>
      <c r="O33" s="242"/>
      <c r="P33" s="227">
        <v>566892628</v>
      </c>
    </row>
    <row r="34" spans="1:16" ht="20.100000000000001" customHeight="1">
      <c r="A34" s="224" t="s">
        <v>31</v>
      </c>
      <c r="H34" s="225">
        <v>10</v>
      </c>
      <c r="J34" s="240">
        <v>30719332</v>
      </c>
      <c r="K34" s="242"/>
      <c r="L34" s="227">
        <v>13456525</v>
      </c>
      <c r="M34" s="227"/>
      <c r="N34" s="240">
        <v>26883447</v>
      </c>
      <c r="O34" s="242"/>
      <c r="P34" s="227">
        <v>8937206</v>
      </c>
    </row>
    <row r="35" spans="1:16" ht="20.100000000000001" customHeight="1">
      <c r="A35" s="224" t="s">
        <v>32</v>
      </c>
      <c r="H35" s="225">
        <v>10</v>
      </c>
      <c r="J35" s="240">
        <v>4264484</v>
      </c>
      <c r="K35" s="242"/>
      <c r="L35" s="227">
        <v>4836770</v>
      </c>
      <c r="M35" s="227"/>
      <c r="N35" s="240">
        <v>4165356</v>
      </c>
      <c r="O35" s="242"/>
      <c r="P35" s="227">
        <v>4760029</v>
      </c>
    </row>
    <row r="36" spans="1:16" ht="20.100000000000001" customHeight="1">
      <c r="A36" s="224" t="s">
        <v>33</v>
      </c>
      <c r="I36" s="224"/>
      <c r="J36" s="240">
        <v>25294501</v>
      </c>
      <c r="K36" s="242"/>
      <c r="L36" s="227">
        <v>18458211</v>
      </c>
      <c r="M36" s="242"/>
      <c r="N36" s="240">
        <v>10353592</v>
      </c>
      <c r="O36" s="242"/>
      <c r="P36" s="227">
        <v>9746676</v>
      </c>
    </row>
    <row r="37" spans="1:16" ht="20.100000000000001" customHeight="1">
      <c r="A37" s="224" t="s">
        <v>34</v>
      </c>
      <c r="H37" s="225">
        <v>0</v>
      </c>
      <c r="J37" s="243">
        <v>13585865</v>
      </c>
      <c r="K37" s="242"/>
      <c r="L37" s="244">
        <v>14478996</v>
      </c>
      <c r="M37" s="227"/>
      <c r="N37" s="243">
        <v>7771521</v>
      </c>
      <c r="O37" s="242"/>
      <c r="P37" s="244">
        <v>8628784</v>
      </c>
    </row>
    <row r="38" spans="1:16" ht="6" customHeight="1">
      <c r="E38" s="241"/>
      <c r="J38" s="240"/>
      <c r="L38" s="227"/>
      <c r="M38" s="227"/>
      <c r="N38" s="240"/>
    </row>
    <row r="39" spans="1:16" ht="20.100000000000001" customHeight="1">
      <c r="A39" s="228" t="s">
        <v>35</v>
      </c>
      <c r="J39" s="243">
        <f>SUM(J29:J38)</f>
        <v>937254752</v>
      </c>
      <c r="L39" s="244">
        <f>SUM(L29:L38)</f>
        <v>776915341</v>
      </c>
      <c r="M39" s="227"/>
      <c r="N39" s="243">
        <f>SUM(N29:N38)</f>
        <v>965960436</v>
      </c>
      <c r="P39" s="244">
        <f>SUM(P29:P38)</f>
        <v>812900024</v>
      </c>
    </row>
    <row r="40" spans="1:16" ht="6" customHeight="1">
      <c r="J40" s="240"/>
      <c r="L40" s="227"/>
      <c r="M40" s="227"/>
      <c r="N40" s="240"/>
    </row>
    <row r="41" spans="1:16" ht="20.100000000000001" customHeight="1" thickBot="1">
      <c r="A41" s="228" t="s">
        <v>36</v>
      </c>
      <c r="J41" s="245">
        <f>SUM(J25+J39)</f>
        <v>1795217852</v>
      </c>
      <c r="L41" s="246">
        <f>SUM(L25+L39)</f>
        <v>1801129253</v>
      </c>
      <c r="M41" s="227"/>
      <c r="N41" s="245">
        <f>SUM(N25+N39)</f>
        <v>1651360509</v>
      </c>
      <c r="P41" s="246">
        <f>SUM(P25+P39)</f>
        <v>1689010081</v>
      </c>
    </row>
    <row r="42" spans="1:16" ht="21.75" customHeight="1" thickTop="1">
      <c r="A42" s="228"/>
      <c r="J42" s="227"/>
      <c r="L42" s="227"/>
      <c r="M42" s="227"/>
    </row>
    <row r="43" spans="1:16" ht="21.75" customHeight="1">
      <c r="A43" s="228"/>
      <c r="J43" s="227"/>
      <c r="L43" s="227"/>
      <c r="M43" s="227"/>
    </row>
    <row r="44" spans="1:16" ht="24.75" customHeight="1">
      <c r="J44" s="227"/>
      <c r="L44" s="227"/>
      <c r="M44" s="227"/>
    </row>
    <row r="45" spans="1:16" ht="18.75" customHeight="1">
      <c r="A45" s="247" t="s">
        <v>37</v>
      </c>
      <c r="J45" s="227"/>
      <c r="L45" s="227"/>
      <c r="M45" s="227"/>
    </row>
    <row r="46" spans="1:16" ht="21.75" customHeight="1">
      <c r="A46" s="228"/>
      <c r="J46" s="227"/>
      <c r="L46" s="227"/>
      <c r="M46" s="227"/>
    </row>
    <row r="47" spans="1:16" ht="22.15" customHeight="1">
      <c r="A47" s="249" t="s">
        <v>38</v>
      </c>
      <c r="B47" s="249"/>
      <c r="C47" s="249"/>
      <c r="D47" s="249"/>
      <c r="E47" s="249"/>
      <c r="F47" s="249"/>
      <c r="G47" s="249"/>
      <c r="H47" s="249"/>
      <c r="I47" s="249"/>
      <c r="J47" s="250"/>
      <c r="K47" s="250"/>
      <c r="L47" s="250"/>
      <c r="M47" s="250"/>
      <c r="N47" s="250"/>
      <c r="O47" s="250"/>
      <c r="P47" s="250"/>
    </row>
    <row r="48" spans="1:16" s="228" customFormat="1" ht="21.75" customHeight="1">
      <c r="A48" s="228" t="str">
        <f>A1</f>
        <v>บริษัท โปรเอ็น คอร์ป จำกัด (มหาชน)</v>
      </c>
      <c r="H48" s="229"/>
      <c r="I48" s="229"/>
      <c r="J48" s="230"/>
      <c r="K48" s="230"/>
      <c r="L48" s="230"/>
      <c r="M48" s="230"/>
      <c r="N48" s="231"/>
      <c r="O48" s="231"/>
      <c r="P48" s="231"/>
    </row>
    <row r="49" spans="1:16" s="228" customFormat="1" ht="21.75" customHeight="1">
      <c r="A49" s="228" t="s">
        <v>39</v>
      </c>
      <c r="H49" s="229"/>
      <c r="I49" s="229"/>
      <c r="J49" s="230"/>
      <c r="K49" s="230"/>
      <c r="L49" s="230"/>
      <c r="M49" s="230"/>
      <c r="N49" s="231"/>
      <c r="O49" s="231"/>
      <c r="P49" s="231"/>
    </row>
    <row r="50" spans="1:16" s="228" customFormat="1" ht="21.75" customHeight="1">
      <c r="A50" s="232" t="str">
        <f>A3</f>
        <v>ณ วันที่ 30 มิถุนายน พ.ศ. 2567</v>
      </c>
      <c r="B50" s="233"/>
      <c r="C50" s="233"/>
      <c r="D50" s="233"/>
      <c r="E50" s="233"/>
      <c r="F50" s="233"/>
      <c r="G50" s="233"/>
      <c r="H50" s="234"/>
      <c r="I50" s="234"/>
      <c r="J50" s="286"/>
      <c r="K50" s="286"/>
      <c r="L50" s="286"/>
      <c r="M50" s="286"/>
      <c r="N50" s="235"/>
      <c r="O50" s="235"/>
      <c r="P50" s="235"/>
    </row>
    <row r="51" spans="1:16" s="228" customFormat="1" ht="21.75" customHeight="1">
      <c r="H51" s="229"/>
      <c r="I51" s="229"/>
      <c r="J51" s="230"/>
      <c r="K51" s="230"/>
      <c r="L51" s="230"/>
      <c r="M51" s="230"/>
      <c r="N51" s="231"/>
      <c r="O51" s="231"/>
      <c r="P51" s="231"/>
    </row>
    <row r="52" spans="1:16" s="228" customFormat="1" ht="21.75" customHeight="1">
      <c r="H52" s="229"/>
      <c r="I52" s="229"/>
      <c r="J52" s="290" t="str">
        <f>J5</f>
        <v>ข้อมูลทางการเงินรวม</v>
      </c>
      <c r="K52" s="290"/>
      <c r="L52" s="290"/>
      <c r="M52" s="236"/>
      <c r="N52" s="290" t="str">
        <f>N5</f>
        <v>ข้อมูลทางการเงินเฉพาะกิจการ</v>
      </c>
      <c r="O52" s="290"/>
      <c r="P52" s="290"/>
    </row>
    <row r="53" spans="1:16" s="228" customFormat="1" ht="21.75" customHeight="1">
      <c r="H53" s="229"/>
      <c r="I53" s="229"/>
      <c r="J53" s="237" t="s">
        <v>5</v>
      </c>
      <c r="K53" s="238"/>
      <c r="L53" s="237" t="s">
        <v>6</v>
      </c>
      <c r="M53" s="238"/>
      <c r="N53" s="237" t="s">
        <v>5</v>
      </c>
      <c r="O53" s="238"/>
      <c r="P53" s="237" t="s">
        <v>6</v>
      </c>
    </row>
    <row r="54" spans="1:16" s="228" customFormat="1" ht="21.75" customHeight="1">
      <c r="H54" s="229"/>
      <c r="I54" s="229"/>
      <c r="J54" s="13" t="s">
        <v>7</v>
      </c>
      <c r="K54" s="13"/>
      <c r="L54" s="13" t="s">
        <v>8</v>
      </c>
      <c r="M54" s="69"/>
      <c r="N54" s="13" t="s">
        <v>7</v>
      </c>
      <c r="O54" s="13"/>
      <c r="P54" s="13" t="s">
        <v>8</v>
      </c>
    </row>
    <row r="55" spans="1:16" s="228" customFormat="1" ht="21.75" customHeight="1">
      <c r="H55" s="229"/>
      <c r="I55" s="229"/>
      <c r="J55" s="231" t="s">
        <v>9</v>
      </c>
      <c r="K55" s="230"/>
      <c r="L55" s="231" t="s">
        <v>10</v>
      </c>
      <c r="M55" s="231"/>
      <c r="N55" s="231" t="s">
        <v>9</v>
      </c>
      <c r="O55" s="230"/>
      <c r="P55" s="231" t="s">
        <v>10</v>
      </c>
    </row>
    <row r="56" spans="1:16" s="228" customFormat="1" ht="21.75" customHeight="1">
      <c r="H56" s="234" t="s">
        <v>11</v>
      </c>
      <c r="I56" s="229"/>
      <c r="J56" s="235" t="s">
        <v>12</v>
      </c>
      <c r="K56" s="230"/>
      <c r="L56" s="235" t="s">
        <v>12</v>
      </c>
      <c r="M56" s="231"/>
      <c r="N56" s="235" t="s">
        <v>12</v>
      </c>
      <c r="O56" s="230"/>
      <c r="P56" s="235" t="s">
        <v>12</v>
      </c>
    </row>
    <row r="57" spans="1:16" s="228" customFormat="1" ht="21.75" customHeight="1">
      <c r="H57" s="229"/>
      <c r="I57" s="229"/>
      <c r="J57" s="239"/>
      <c r="K57" s="230"/>
      <c r="L57" s="231"/>
      <c r="M57" s="231"/>
      <c r="N57" s="239"/>
      <c r="O57" s="230"/>
      <c r="P57" s="231"/>
    </row>
    <row r="58" spans="1:16" ht="21.75" customHeight="1">
      <c r="A58" s="228" t="s">
        <v>40</v>
      </c>
      <c r="J58" s="251"/>
      <c r="N58" s="240"/>
    </row>
    <row r="59" spans="1:16" ht="6" customHeight="1">
      <c r="E59" s="241"/>
      <c r="J59" s="251"/>
      <c r="N59" s="240"/>
    </row>
    <row r="60" spans="1:16" ht="21.75" customHeight="1">
      <c r="A60" s="228" t="s">
        <v>41</v>
      </c>
      <c r="E60" s="241"/>
      <c r="J60" s="251"/>
      <c r="N60" s="240"/>
    </row>
    <row r="61" spans="1:16" ht="6" customHeight="1">
      <c r="E61" s="241"/>
      <c r="J61" s="251"/>
      <c r="N61" s="240"/>
    </row>
    <row r="62" spans="1:16" ht="21.75" customHeight="1">
      <c r="A62" s="224" t="s">
        <v>42</v>
      </c>
      <c r="E62" s="241"/>
      <c r="J62" s="240"/>
      <c r="K62" s="227"/>
      <c r="L62" s="227"/>
      <c r="M62" s="227"/>
      <c r="N62" s="240"/>
    </row>
    <row r="63" spans="1:16" ht="21.75" customHeight="1">
      <c r="B63" s="224" t="s">
        <v>43</v>
      </c>
      <c r="E63" s="241"/>
      <c r="H63" s="225">
        <v>11</v>
      </c>
      <c r="J63" s="240">
        <v>91722157</v>
      </c>
      <c r="K63" s="227"/>
      <c r="L63" s="227">
        <v>54288330</v>
      </c>
      <c r="M63" s="227"/>
      <c r="N63" s="240">
        <v>33167413</v>
      </c>
      <c r="P63" s="227">
        <v>9000000</v>
      </c>
    </row>
    <row r="64" spans="1:16" ht="21.75" customHeight="1">
      <c r="A64" s="224" t="s">
        <v>44</v>
      </c>
      <c r="E64" s="241"/>
      <c r="H64" s="225">
        <v>13</v>
      </c>
      <c r="J64" s="240">
        <v>466050786</v>
      </c>
      <c r="K64" s="227"/>
      <c r="L64" s="227">
        <v>447003239</v>
      </c>
      <c r="M64" s="227"/>
      <c r="N64" s="240">
        <v>348401657</v>
      </c>
      <c r="P64" s="227">
        <v>372526130</v>
      </c>
    </row>
    <row r="65" spans="1:16" ht="21.75" customHeight="1">
      <c r="A65" s="224" t="s">
        <v>45</v>
      </c>
      <c r="J65" s="240"/>
      <c r="K65" s="227"/>
      <c r="L65" s="227"/>
      <c r="M65" s="227"/>
      <c r="N65" s="240"/>
    </row>
    <row r="66" spans="1:16" ht="21.75" customHeight="1">
      <c r="B66" s="224" t="s">
        <v>46</v>
      </c>
      <c r="H66" s="225">
        <v>11</v>
      </c>
      <c r="J66" s="240">
        <v>33837359</v>
      </c>
      <c r="K66" s="227"/>
      <c r="L66" s="227">
        <v>13246726</v>
      </c>
      <c r="M66" s="227"/>
      <c r="N66" s="240">
        <v>31937346</v>
      </c>
      <c r="P66" s="227">
        <v>10968709</v>
      </c>
    </row>
    <row r="67" spans="1:16" ht="21.75" customHeight="1">
      <c r="A67" s="224" t="s">
        <v>47</v>
      </c>
      <c r="J67" s="240"/>
      <c r="K67" s="227"/>
      <c r="L67" s="227"/>
      <c r="M67" s="227"/>
      <c r="N67" s="240"/>
    </row>
    <row r="68" spans="1:16" ht="21.75" customHeight="1">
      <c r="B68" s="224" t="s">
        <v>46</v>
      </c>
      <c r="H68" s="225">
        <v>12</v>
      </c>
      <c r="J68" s="240">
        <v>12375945</v>
      </c>
      <c r="K68" s="227"/>
      <c r="L68" s="227">
        <v>9742703</v>
      </c>
      <c r="M68" s="227"/>
      <c r="N68" s="240">
        <v>11240637</v>
      </c>
      <c r="P68" s="227">
        <v>8633751</v>
      </c>
    </row>
    <row r="69" spans="1:16" ht="21.75" customHeight="1">
      <c r="A69" s="224" t="s">
        <v>48</v>
      </c>
      <c r="H69" s="225">
        <v>11</v>
      </c>
      <c r="J69" s="240">
        <v>100383831</v>
      </c>
      <c r="K69" s="227"/>
      <c r="L69" s="227">
        <v>498853654</v>
      </c>
      <c r="M69" s="227"/>
      <c r="N69" s="240">
        <v>100383831</v>
      </c>
      <c r="P69" s="227">
        <v>498853654</v>
      </c>
    </row>
    <row r="70" spans="1:16" ht="21.75" customHeight="1">
      <c r="A70" s="224" t="s">
        <v>49</v>
      </c>
      <c r="J70" s="240">
        <v>132957</v>
      </c>
      <c r="K70" s="227"/>
      <c r="L70" s="227">
        <v>194952</v>
      </c>
      <c r="M70" s="227"/>
      <c r="N70" s="240">
        <v>0</v>
      </c>
      <c r="P70" s="227">
        <v>0</v>
      </c>
    </row>
    <row r="71" spans="1:16" ht="21.75" customHeight="1">
      <c r="A71" s="224" t="s">
        <v>50</v>
      </c>
      <c r="C71" s="228"/>
      <c r="J71" s="243">
        <v>9443663</v>
      </c>
      <c r="K71" s="227"/>
      <c r="L71" s="244">
        <v>13139085</v>
      </c>
      <c r="M71" s="227"/>
      <c r="N71" s="243">
        <v>5343622</v>
      </c>
      <c r="P71" s="244">
        <v>10066597</v>
      </c>
    </row>
    <row r="72" spans="1:16" ht="6" customHeight="1">
      <c r="E72" s="241"/>
      <c r="J72" s="240"/>
      <c r="K72" s="227"/>
      <c r="L72" s="227"/>
      <c r="M72" s="227"/>
      <c r="N72" s="240"/>
    </row>
    <row r="73" spans="1:16" ht="21.75" customHeight="1">
      <c r="A73" s="228" t="s">
        <v>51</v>
      </c>
      <c r="J73" s="243">
        <f>SUM(J62:J72)</f>
        <v>713946698</v>
      </c>
      <c r="K73" s="227"/>
      <c r="L73" s="244">
        <f>SUM(L62:L72)</f>
        <v>1036468689</v>
      </c>
      <c r="M73" s="227"/>
      <c r="N73" s="243">
        <f>SUM(N62:N72)</f>
        <v>530474506</v>
      </c>
      <c r="P73" s="244">
        <f>SUM(P62:P72)</f>
        <v>910048841</v>
      </c>
    </row>
    <row r="74" spans="1:16" ht="21.75" customHeight="1">
      <c r="E74" s="241"/>
      <c r="J74" s="240"/>
      <c r="K74" s="227"/>
      <c r="L74" s="227"/>
      <c r="M74" s="227"/>
      <c r="N74" s="240"/>
    </row>
    <row r="75" spans="1:16" ht="21.75" customHeight="1">
      <c r="A75" s="228" t="s">
        <v>52</v>
      </c>
      <c r="I75" s="224"/>
      <c r="J75" s="240"/>
      <c r="K75" s="242"/>
      <c r="L75" s="227"/>
      <c r="M75" s="227"/>
      <c r="N75" s="240"/>
      <c r="O75" s="242"/>
    </row>
    <row r="76" spans="1:16" ht="6" customHeight="1">
      <c r="E76" s="241"/>
      <c r="H76" s="225">
        <v>0</v>
      </c>
      <c r="J76" s="240"/>
      <c r="L76" s="227"/>
      <c r="M76" s="227"/>
      <c r="N76" s="240"/>
    </row>
    <row r="77" spans="1:16" ht="21.75" customHeight="1">
      <c r="A77" s="224" t="s">
        <v>53</v>
      </c>
      <c r="I77" s="224"/>
      <c r="J77" s="240">
        <v>325386</v>
      </c>
      <c r="K77" s="227"/>
      <c r="L77" s="252">
        <v>650771</v>
      </c>
      <c r="M77" s="227"/>
      <c r="N77" s="240">
        <v>325386</v>
      </c>
      <c r="P77" s="252">
        <v>650771</v>
      </c>
    </row>
    <row r="78" spans="1:16" ht="21.75" customHeight="1">
      <c r="A78" s="224" t="s">
        <v>54</v>
      </c>
      <c r="H78" s="225">
        <v>11</v>
      </c>
      <c r="I78" s="224"/>
      <c r="J78" s="253">
        <v>195931614</v>
      </c>
      <c r="K78" s="254"/>
      <c r="L78" s="252">
        <v>174276255</v>
      </c>
      <c r="M78" s="255"/>
      <c r="N78" s="253">
        <v>195251537</v>
      </c>
      <c r="O78" s="242"/>
      <c r="P78" s="252">
        <v>173142894</v>
      </c>
    </row>
    <row r="79" spans="1:16" ht="21.75" customHeight="1">
      <c r="A79" s="224" t="s">
        <v>55</v>
      </c>
      <c r="H79" s="225">
        <v>11</v>
      </c>
      <c r="I79" s="224"/>
      <c r="J79" s="253">
        <v>300500170</v>
      </c>
      <c r="K79" s="254"/>
      <c r="L79" s="252">
        <v>0</v>
      </c>
      <c r="M79" s="255"/>
      <c r="N79" s="253">
        <v>300500170</v>
      </c>
      <c r="O79" s="242"/>
      <c r="P79" s="252">
        <v>0</v>
      </c>
    </row>
    <row r="80" spans="1:16" ht="21.75" customHeight="1">
      <c r="A80" s="224" t="s">
        <v>56</v>
      </c>
      <c r="H80" s="225">
        <v>12</v>
      </c>
      <c r="I80" s="224"/>
      <c r="J80" s="240">
        <v>18339714</v>
      </c>
      <c r="K80" s="227"/>
      <c r="L80" s="252">
        <v>4241379</v>
      </c>
      <c r="M80" s="227"/>
      <c r="N80" s="240">
        <v>16268269</v>
      </c>
      <c r="P80" s="252">
        <v>1595614</v>
      </c>
    </row>
    <row r="81" spans="1:16" ht="21.75" customHeight="1">
      <c r="A81" s="224" t="s">
        <v>57</v>
      </c>
      <c r="I81" s="224"/>
      <c r="J81" s="256">
        <v>19875523</v>
      </c>
      <c r="K81" s="242"/>
      <c r="L81" s="252">
        <v>17959276</v>
      </c>
      <c r="M81" s="227"/>
      <c r="N81" s="256">
        <v>15386134</v>
      </c>
      <c r="O81" s="242"/>
      <c r="P81" s="252">
        <v>13747082</v>
      </c>
    </row>
    <row r="82" spans="1:16" ht="21.75" customHeight="1">
      <c r="A82" s="257" t="s">
        <v>58</v>
      </c>
      <c r="I82" s="224"/>
      <c r="J82" s="258">
        <v>8234584</v>
      </c>
      <c r="K82" s="242"/>
      <c r="L82" s="259">
        <v>8230749</v>
      </c>
      <c r="M82" s="227"/>
      <c r="N82" s="258">
        <v>8061869</v>
      </c>
      <c r="O82" s="242"/>
      <c r="P82" s="259">
        <v>8061869</v>
      </c>
    </row>
    <row r="83" spans="1:16" ht="6" customHeight="1">
      <c r="I83" s="224"/>
      <c r="J83" s="253"/>
      <c r="K83" s="242"/>
      <c r="L83" s="227"/>
      <c r="M83" s="227"/>
      <c r="N83" s="240"/>
      <c r="O83" s="242"/>
    </row>
    <row r="84" spans="1:16" ht="21.75" customHeight="1">
      <c r="A84" s="228" t="s">
        <v>59</v>
      </c>
      <c r="I84" s="224"/>
      <c r="J84" s="243">
        <f>SUM(J77:J83)</f>
        <v>543206991</v>
      </c>
      <c r="K84" s="242"/>
      <c r="L84" s="244">
        <f>SUM(L77:L83)</f>
        <v>205358430</v>
      </c>
      <c r="M84" s="227"/>
      <c r="N84" s="243">
        <f>SUM(N77:N83)</f>
        <v>535793365</v>
      </c>
      <c r="P84" s="244">
        <f>SUM(P77:P83)</f>
        <v>197198230</v>
      </c>
    </row>
    <row r="85" spans="1:16" ht="6" customHeight="1">
      <c r="J85" s="240"/>
      <c r="L85" s="227"/>
      <c r="M85" s="227"/>
      <c r="N85" s="240"/>
    </row>
    <row r="86" spans="1:16" ht="21.75" customHeight="1">
      <c r="A86" s="228" t="s">
        <v>60</v>
      </c>
      <c r="C86" s="228"/>
      <c r="J86" s="243">
        <f>SUM(J73+J84)</f>
        <v>1257153689</v>
      </c>
      <c r="L86" s="244">
        <f>SUM(L73+L84)</f>
        <v>1241827119</v>
      </c>
      <c r="M86" s="227"/>
      <c r="N86" s="243">
        <f>SUM(N73+N84)</f>
        <v>1066267871</v>
      </c>
      <c r="P86" s="244">
        <f>SUM(P73+P84)</f>
        <v>1107247071</v>
      </c>
    </row>
    <row r="87" spans="1:16" ht="17.25" customHeight="1">
      <c r="A87" s="228"/>
      <c r="C87" s="228"/>
      <c r="J87" s="227"/>
      <c r="L87" s="227"/>
      <c r="M87" s="227"/>
    </row>
    <row r="88" spans="1:16" ht="24.75" customHeight="1">
      <c r="A88" s="228"/>
      <c r="C88" s="228"/>
      <c r="J88" s="227"/>
      <c r="L88" s="227"/>
      <c r="M88" s="227"/>
    </row>
    <row r="89" spans="1:16" ht="21.75" customHeight="1">
      <c r="A89" s="247" t="s">
        <v>37</v>
      </c>
      <c r="C89" s="228"/>
      <c r="J89" s="227"/>
      <c r="L89" s="227"/>
      <c r="M89" s="227"/>
    </row>
    <row r="90" spans="1:16" ht="13.5" customHeight="1">
      <c r="A90" s="228"/>
      <c r="C90" s="228"/>
      <c r="J90" s="227"/>
      <c r="L90" s="227"/>
      <c r="M90" s="227"/>
    </row>
    <row r="91" spans="1:16" ht="22.15" customHeight="1">
      <c r="A91" s="249" t="str">
        <f>A47</f>
        <v>หมายเหตุประกอบข้อมูลทางการเงินเป็นส่วนหนึ่งของข้อมูลทางการเงินระหว่างกาลนี้</v>
      </c>
      <c r="B91" s="249"/>
      <c r="C91" s="249"/>
      <c r="D91" s="249"/>
      <c r="E91" s="249"/>
      <c r="F91" s="249"/>
      <c r="G91" s="249"/>
      <c r="H91" s="260"/>
      <c r="I91" s="260"/>
      <c r="J91" s="261"/>
      <c r="K91" s="261"/>
      <c r="L91" s="261"/>
      <c r="M91" s="261"/>
      <c r="N91" s="244"/>
      <c r="O91" s="244"/>
      <c r="P91" s="244"/>
    </row>
    <row r="92" spans="1:16" s="228" customFormat="1" ht="21.75" customHeight="1">
      <c r="A92" s="228" t="str">
        <f>A1</f>
        <v>บริษัท โปรเอ็น คอร์ป จำกัด (มหาชน)</v>
      </c>
      <c r="H92" s="229"/>
      <c r="I92" s="229"/>
      <c r="J92" s="230"/>
      <c r="K92" s="230"/>
      <c r="L92" s="230"/>
      <c r="M92" s="230"/>
      <c r="N92" s="231"/>
      <c r="O92" s="231"/>
      <c r="P92" s="231"/>
    </row>
    <row r="93" spans="1:16" s="228" customFormat="1" ht="21.75" customHeight="1">
      <c r="A93" s="228" t="s">
        <v>39</v>
      </c>
      <c r="H93" s="229"/>
      <c r="I93" s="229"/>
      <c r="J93" s="230"/>
      <c r="K93" s="230"/>
      <c r="L93" s="230"/>
      <c r="M93" s="230"/>
      <c r="N93" s="231"/>
      <c r="O93" s="231"/>
      <c r="P93" s="231"/>
    </row>
    <row r="94" spans="1:16" s="228" customFormat="1" ht="21.75" customHeight="1">
      <c r="A94" s="232" t="str">
        <f>A50</f>
        <v>ณ วันที่ 30 มิถุนายน พ.ศ. 2567</v>
      </c>
      <c r="B94" s="233"/>
      <c r="C94" s="233"/>
      <c r="D94" s="233"/>
      <c r="E94" s="233"/>
      <c r="F94" s="233"/>
      <c r="G94" s="233"/>
      <c r="H94" s="234"/>
      <c r="I94" s="234"/>
      <c r="J94" s="286"/>
      <c r="K94" s="286"/>
      <c r="L94" s="286"/>
      <c r="M94" s="286"/>
      <c r="N94" s="235"/>
      <c r="O94" s="235"/>
      <c r="P94" s="235"/>
    </row>
    <row r="95" spans="1:16" s="228" customFormat="1" ht="20.85" customHeight="1">
      <c r="H95" s="229"/>
      <c r="I95" s="229"/>
      <c r="J95" s="230"/>
      <c r="K95" s="230"/>
      <c r="L95" s="230"/>
      <c r="M95" s="230"/>
      <c r="N95" s="231"/>
      <c r="O95" s="231"/>
      <c r="P95" s="231"/>
    </row>
    <row r="96" spans="1:16" s="228" customFormat="1" ht="20.85" customHeight="1">
      <c r="H96" s="229"/>
      <c r="I96" s="229"/>
      <c r="J96" s="290" t="str">
        <f>J52</f>
        <v>ข้อมูลทางการเงินรวม</v>
      </c>
      <c r="K96" s="290"/>
      <c r="L96" s="290"/>
      <c r="M96" s="236"/>
      <c r="N96" s="290" t="str">
        <f>N52</f>
        <v>ข้อมูลทางการเงินเฉพาะกิจการ</v>
      </c>
      <c r="O96" s="290"/>
      <c r="P96" s="290"/>
    </row>
    <row r="97" spans="1:16" s="228" customFormat="1" ht="20.85" customHeight="1">
      <c r="H97" s="229"/>
      <c r="I97" s="229"/>
      <c r="J97" s="237" t="s">
        <v>5</v>
      </c>
      <c r="K97" s="238"/>
      <c r="L97" s="237" t="s">
        <v>6</v>
      </c>
      <c r="M97" s="238"/>
      <c r="N97" s="237" t="s">
        <v>5</v>
      </c>
      <c r="O97" s="238"/>
      <c r="P97" s="237" t="s">
        <v>6</v>
      </c>
    </row>
    <row r="98" spans="1:16" s="228" customFormat="1" ht="20.85" customHeight="1">
      <c r="H98" s="229"/>
      <c r="I98" s="229"/>
      <c r="J98" s="13" t="s">
        <v>7</v>
      </c>
      <c r="K98" s="13"/>
      <c r="L98" s="13" t="s">
        <v>8</v>
      </c>
      <c r="M98" s="69"/>
      <c r="N98" s="13" t="s">
        <v>7</v>
      </c>
      <c r="O98" s="13"/>
      <c r="P98" s="13" t="s">
        <v>8</v>
      </c>
    </row>
    <row r="99" spans="1:16" s="228" customFormat="1" ht="20.85" customHeight="1">
      <c r="H99" s="229"/>
      <c r="I99" s="229"/>
      <c r="J99" s="231" t="s">
        <v>9</v>
      </c>
      <c r="K99" s="230"/>
      <c r="L99" s="231" t="s">
        <v>10</v>
      </c>
      <c r="M99" s="231"/>
      <c r="N99" s="231" t="s">
        <v>9</v>
      </c>
      <c r="O99" s="230"/>
      <c r="P99" s="231" t="s">
        <v>10</v>
      </c>
    </row>
    <row r="100" spans="1:16" s="228" customFormat="1" ht="20.85" customHeight="1">
      <c r="H100" s="234" t="s">
        <v>11</v>
      </c>
      <c r="I100" s="229"/>
      <c r="J100" s="235" t="s">
        <v>12</v>
      </c>
      <c r="K100" s="230"/>
      <c r="L100" s="235" t="s">
        <v>12</v>
      </c>
      <c r="M100" s="231"/>
      <c r="N100" s="235" t="s">
        <v>12</v>
      </c>
      <c r="O100" s="230"/>
      <c r="P100" s="235" t="s">
        <v>12</v>
      </c>
    </row>
    <row r="101" spans="1:16" s="228" customFormat="1" ht="6" customHeight="1">
      <c r="H101" s="229"/>
      <c r="I101" s="229"/>
      <c r="J101" s="239"/>
      <c r="K101" s="230"/>
      <c r="L101" s="231"/>
      <c r="M101" s="231"/>
      <c r="N101" s="239"/>
      <c r="O101" s="230"/>
      <c r="P101" s="231"/>
    </row>
    <row r="102" spans="1:16" ht="20.85" customHeight="1">
      <c r="A102" s="228" t="s">
        <v>61</v>
      </c>
      <c r="J102" s="251"/>
      <c r="N102" s="240"/>
    </row>
    <row r="103" spans="1:16" ht="6" customHeight="1">
      <c r="A103" s="228"/>
      <c r="J103" s="251"/>
      <c r="N103" s="240"/>
    </row>
    <row r="104" spans="1:16" ht="20.85" customHeight="1">
      <c r="A104" s="228" t="s">
        <v>62</v>
      </c>
      <c r="J104" s="251"/>
      <c r="N104" s="240"/>
    </row>
    <row r="105" spans="1:16" ht="6" customHeight="1">
      <c r="A105" s="228"/>
      <c r="J105" s="251"/>
      <c r="N105" s="240"/>
    </row>
    <row r="106" spans="1:16" ht="20.85" customHeight="1">
      <c r="A106" s="224" t="s">
        <v>63</v>
      </c>
      <c r="H106" s="262">
        <v>14</v>
      </c>
      <c r="J106" s="251"/>
      <c r="N106" s="240"/>
      <c r="O106" s="231"/>
    </row>
    <row r="107" spans="1:16" ht="20.85" customHeight="1">
      <c r="B107" s="263" t="s">
        <v>64</v>
      </c>
      <c r="C107" s="263"/>
      <c r="D107" s="263"/>
      <c r="E107" s="263"/>
      <c r="F107" s="263"/>
      <c r="G107" s="263"/>
      <c r="J107" s="251"/>
      <c r="N107" s="264"/>
      <c r="O107" s="242"/>
      <c r="P107" s="242"/>
    </row>
    <row r="108" spans="1:16" ht="20.85" customHeight="1">
      <c r="B108" s="263"/>
      <c r="C108" s="263" t="s">
        <v>65</v>
      </c>
      <c r="D108" s="263"/>
      <c r="E108" s="263"/>
      <c r="F108" s="263"/>
      <c r="G108" s="263"/>
      <c r="J108" s="113"/>
      <c r="K108" s="265"/>
      <c r="L108" s="265"/>
      <c r="M108" s="265"/>
      <c r="N108" s="113"/>
      <c r="O108" s="265"/>
      <c r="P108" s="265"/>
    </row>
    <row r="109" spans="1:16" ht="20.85" customHeight="1">
      <c r="B109" s="263"/>
      <c r="C109" s="263"/>
      <c r="D109" s="263" t="s">
        <v>66</v>
      </c>
      <c r="E109" s="263"/>
      <c r="F109" s="263"/>
      <c r="G109" s="263"/>
      <c r="J109" s="113"/>
      <c r="K109" s="265"/>
      <c r="L109" s="265"/>
      <c r="M109" s="265"/>
      <c r="N109" s="113"/>
      <c r="O109" s="265"/>
      <c r="P109" s="265"/>
    </row>
    <row r="110" spans="1:16" ht="20.85" customHeight="1">
      <c r="B110" s="263"/>
      <c r="C110" s="263" t="s">
        <v>67</v>
      </c>
      <c r="D110" s="263"/>
      <c r="E110" s="263"/>
      <c r="F110" s="263"/>
      <c r="G110" s="263"/>
      <c r="J110" s="113"/>
      <c r="K110" s="265"/>
      <c r="L110" s="265"/>
      <c r="M110" s="265"/>
      <c r="N110" s="113"/>
      <c r="O110" s="265"/>
      <c r="P110" s="265"/>
    </row>
    <row r="111" spans="1:16" ht="20.85" customHeight="1">
      <c r="B111" s="263"/>
      <c r="C111" s="263"/>
      <c r="D111" s="263" t="s">
        <v>68</v>
      </c>
      <c r="E111" s="263"/>
      <c r="F111" s="263"/>
      <c r="G111" s="263"/>
      <c r="J111" s="113"/>
      <c r="K111" s="265"/>
      <c r="L111" s="265"/>
      <c r="M111" s="265"/>
      <c r="N111" s="113"/>
      <c r="O111" s="265"/>
      <c r="P111" s="265"/>
    </row>
    <row r="112" spans="1:16" ht="20.85" customHeight="1" thickBot="1">
      <c r="B112" s="263"/>
      <c r="C112" s="263"/>
      <c r="D112" s="263"/>
      <c r="E112" s="263" t="s">
        <v>69</v>
      </c>
      <c r="F112" s="263"/>
      <c r="G112" s="263"/>
      <c r="H112" s="224"/>
      <c r="J112" s="266">
        <v>432898451</v>
      </c>
      <c r="K112" s="265"/>
      <c r="L112" s="267">
        <v>237000000</v>
      </c>
      <c r="M112" s="265"/>
      <c r="N112" s="266">
        <v>432898451</v>
      </c>
      <c r="O112" s="265"/>
      <c r="P112" s="267">
        <v>237000000</v>
      </c>
    </row>
    <row r="113" spans="1:20" ht="6" customHeight="1" thickTop="1">
      <c r="H113" s="225">
        <v>0</v>
      </c>
      <c r="J113" s="113"/>
      <c r="L113" s="265"/>
      <c r="M113" s="265"/>
      <c r="N113" s="113"/>
      <c r="O113" s="231"/>
      <c r="P113" s="265"/>
    </row>
    <row r="114" spans="1:20" ht="20.85" customHeight="1">
      <c r="B114" s="263" t="s">
        <v>70</v>
      </c>
      <c r="C114" s="263"/>
      <c r="D114" s="263"/>
      <c r="E114" s="263"/>
      <c r="F114" s="263"/>
      <c r="G114" s="263"/>
      <c r="H114" s="225">
        <v>0</v>
      </c>
      <c r="J114" s="264"/>
      <c r="L114" s="242"/>
      <c r="M114" s="242"/>
      <c r="N114" s="264"/>
      <c r="O114" s="242"/>
      <c r="P114" s="242"/>
    </row>
    <row r="115" spans="1:20" ht="20.85" customHeight="1">
      <c r="B115" s="263"/>
      <c r="C115" s="263" t="s">
        <v>71</v>
      </c>
      <c r="D115" s="263"/>
      <c r="E115" s="263"/>
      <c r="F115" s="263"/>
      <c r="G115" s="263"/>
      <c r="J115" s="251"/>
      <c r="N115" s="113"/>
      <c r="O115" s="231"/>
      <c r="P115" s="265"/>
      <c r="S115" s="285"/>
    </row>
    <row r="116" spans="1:20" ht="20.85" customHeight="1">
      <c r="B116" s="263"/>
      <c r="C116" s="263"/>
      <c r="D116" s="263" t="s">
        <v>72</v>
      </c>
      <c r="E116" s="263"/>
      <c r="F116" s="263"/>
      <c r="G116" s="263"/>
      <c r="J116" s="251"/>
      <c r="N116" s="113"/>
      <c r="O116" s="231"/>
      <c r="P116" s="265"/>
    </row>
    <row r="117" spans="1:20" ht="20.85" customHeight="1">
      <c r="B117" s="263"/>
      <c r="C117" s="263" t="s">
        <v>73</v>
      </c>
      <c r="D117" s="263"/>
      <c r="E117" s="263"/>
      <c r="F117" s="263"/>
      <c r="G117" s="263"/>
      <c r="J117" s="251"/>
      <c r="N117" s="113"/>
      <c r="O117" s="231"/>
      <c r="P117" s="265"/>
      <c r="S117" s="282"/>
      <c r="T117" s="284"/>
    </row>
    <row r="118" spans="1:20" ht="20.85" customHeight="1">
      <c r="B118" s="263"/>
      <c r="C118" s="263"/>
      <c r="D118" s="263" t="s">
        <v>74</v>
      </c>
      <c r="E118" s="263"/>
      <c r="F118" s="263"/>
      <c r="G118" s="263"/>
      <c r="J118" s="251"/>
      <c r="N118" s="113"/>
      <c r="O118" s="231"/>
      <c r="P118" s="265"/>
      <c r="S118" s="283"/>
    </row>
    <row r="119" spans="1:20" ht="20.85" customHeight="1">
      <c r="B119" s="263"/>
      <c r="C119" s="263"/>
      <c r="D119" s="263"/>
      <c r="E119" s="263" t="s">
        <v>75</v>
      </c>
      <c r="F119" s="263"/>
      <c r="G119" s="263"/>
      <c r="J119" s="113">
        <v>173159381</v>
      </c>
      <c r="K119" s="265"/>
      <c r="L119" s="265">
        <v>173158750</v>
      </c>
      <c r="M119" s="265"/>
      <c r="N119" s="113">
        <v>173159381</v>
      </c>
      <c r="O119" s="265"/>
      <c r="P119" s="265">
        <v>173158750</v>
      </c>
      <c r="S119" s="284"/>
    </row>
    <row r="120" spans="1:20" ht="20.85" customHeight="1">
      <c r="A120" s="263" t="s">
        <v>76</v>
      </c>
      <c r="C120" s="263"/>
      <c r="D120" s="263"/>
      <c r="E120" s="263"/>
      <c r="F120" s="263"/>
      <c r="G120" s="263"/>
      <c r="H120" s="225">
        <v>14</v>
      </c>
      <c r="J120" s="113">
        <v>322720459</v>
      </c>
      <c r="K120" s="265"/>
      <c r="L120" s="265">
        <v>322716550</v>
      </c>
      <c r="M120" s="265"/>
      <c r="N120" s="113">
        <v>322720459</v>
      </c>
      <c r="O120" s="265"/>
      <c r="P120" s="265">
        <v>322716550</v>
      </c>
    </row>
    <row r="121" spans="1:20" ht="20.85" customHeight="1">
      <c r="A121" s="263" t="s">
        <v>77</v>
      </c>
      <c r="C121" s="263"/>
      <c r="D121" s="263"/>
      <c r="E121" s="263"/>
      <c r="F121" s="263"/>
      <c r="G121" s="263"/>
      <c r="J121" s="113"/>
      <c r="K121" s="265"/>
      <c r="L121" s="265"/>
      <c r="M121" s="265"/>
      <c r="N121" s="113"/>
      <c r="O121" s="265"/>
      <c r="P121" s="265"/>
    </row>
    <row r="122" spans="1:20" ht="20.85" customHeight="1">
      <c r="A122" s="224" t="s">
        <v>78</v>
      </c>
      <c r="B122" s="268"/>
      <c r="J122" s="113">
        <v>1175732</v>
      </c>
      <c r="K122" s="269"/>
      <c r="L122" s="269">
        <v>1175732</v>
      </c>
      <c r="M122" s="269"/>
      <c r="N122" s="270">
        <v>0</v>
      </c>
      <c r="O122" s="269"/>
      <c r="P122" s="269">
        <v>0</v>
      </c>
    </row>
    <row r="123" spans="1:20" ht="20.85" customHeight="1">
      <c r="A123" s="224" t="s">
        <v>79</v>
      </c>
      <c r="B123" s="268"/>
      <c r="J123" s="270">
        <v>-1502</v>
      </c>
      <c r="K123" s="269"/>
      <c r="L123" s="269">
        <v>-1502</v>
      </c>
      <c r="M123" s="269"/>
      <c r="N123" s="270">
        <v>0</v>
      </c>
      <c r="O123" s="269"/>
      <c r="P123" s="269">
        <v>0</v>
      </c>
    </row>
    <row r="124" spans="1:20" ht="20.85" customHeight="1">
      <c r="A124" s="224" t="s">
        <v>80</v>
      </c>
      <c r="J124" s="270"/>
      <c r="K124" s="269"/>
      <c r="L124" s="269"/>
      <c r="M124" s="269"/>
      <c r="N124" s="270"/>
      <c r="O124" s="269"/>
      <c r="P124" s="269"/>
    </row>
    <row r="125" spans="1:20" ht="20.85" customHeight="1">
      <c r="A125" s="228"/>
      <c r="B125" s="224" t="s">
        <v>81</v>
      </c>
      <c r="H125" s="225">
        <v>15</v>
      </c>
      <c r="J125" s="270">
        <v>12324000</v>
      </c>
      <c r="K125" s="269"/>
      <c r="L125" s="269">
        <v>12090000</v>
      </c>
      <c r="M125" s="269"/>
      <c r="N125" s="270">
        <v>12324000</v>
      </c>
      <c r="O125" s="269"/>
      <c r="P125" s="269">
        <v>12090000</v>
      </c>
    </row>
    <row r="126" spans="1:20" ht="20.85" customHeight="1">
      <c r="A126" s="228"/>
      <c r="B126" s="224" t="s">
        <v>82</v>
      </c>
      <c r="J126" s="271">
        <v>27265028</v>
      </c>
      <c r="K126" s="269"/>
      <c r="L126" s="272">
        <v>48380787</v>
      </c>
      <c r="M126" s="269"/>
      <c r="N126" s="273">
        <v>76888798</v>
      </c>
      <c r="O126" s="269"/>
      <c r="P126" s="272">
        <v>73797710</v>
      </c>
    </row>
    <row r="127" spans="1:20" ht="6" customHeight="1">
      <c r="E127" s="241"/>
      <c r="J127" s="264"/>
      <c r="K127" s="242"/>
      <c r="L127" s="242"/>
      <c r="M127" s="242"/>
      <c r="N127" s="264"/>
      <c r="O127" s="242"/>
      <c r="P127" s="242"/>
    </row>
    <row r="128" spans="1:20" ht="20.85" customHeight="1">
      <c r="A128" s="224" t="s">
        <v>83</v>
      </c>
      <c r="J128" s="270">
        <f>SUM(J119:J127)</f>
        <v>536643098</v>
      </c>
      <c r="K128" s="269"/>
      <c r="L128" s="269">
        <f>SUM(L119:L127)</f>
        <v>557520317</v>
      </c>
      <c r="M128" s="269"/>
      <c r="N128" s="270">
        <f>SUM(N119:N127)</f>
        <v>585092638</v>
      </c>
      <c r="O128" s="269"/>
      <c r="P128" s="269">
        <f>SUM(P119:P127)</f>
        <v>581763010</v>
      </c>
    </row>
    <row r="129" spans="1:16" ht="20.85" customHeight="1">
      <c r="A129" s="224" t="s">
        <v>84</v>
      </c>
      <c r="J129" s="271">
        <v>1421065</v>
      </c>
      <c r="K129" s="269"/>
      <c r="L129" s="272">
        <v>1781817</v>
      </c>
      <c r="M129" s="269"/>
      <c r="N129" s="273">
        <v>0</v>
      </c>
      <c r="O129" s="269"/>
      <c r="P129" s="272">
        <v>0</v>
      </c>
    </row>
    <row r="130" spans="1:16" ht="6" customHeight="1">
      <c r="E130" s="241"/>
      <c r="J130" s="264"/>
      <c r="K130" s="242"/>
      <c r="L130" s="242"/>
      <c r="M130" s="242"/>
      <c r="N130" s="264"/>
      <c r="O130" s="242"/>
      <c r="P130" s="242"/>
    </row>
    <row r="131" spans="1:16" ht="20.85" customHeight="1">
      <c r="A131" s="228" t="s">
        <v>85</v>
      </c>
      <c r="J131" s="274">
        <f>SUM(J128:J130)</f>
        <v>538064163</v>
      </c>
      <c r="K131" s="242"/>
      <c r="L131" s="250">
        <f>SUM(L128:L130)</f>
        <v>559302134</v>
      </c>
      <c r="M131" s="242"/>
      <c r="N131" s="274">
        <f>SUM(N128:N130)</f>
        <v>585092638</v>
      </c>
      <c r="O131" s="242"/>
      <c r="P131" s="250">
        <f>SUM(P128:P130)</f>
        <v>581763010</v>
      </c>
    </row>
    <row r="132" spans="1:16" ht="6" customHeight="1">
      <c r="E132" s="241"/>
      <c r="J132" s="264"/>
      <c r="K132" s="242"/>
      <c r="L132" s="242"/>
      <c r="M132" s="242"/>
      <c r="N132" s="264"/>
      <c r="O132" s="242"/>
      <c r="P132" s="242"/>
    </row>
    <row r="133" spans="1:16" ht="20.85" customHeight="1" thickBot="1">
      <c r="A133" s="228" t="s">
        <v>86</v>
      </c>
      <c r="J133" s="275">
        <f>SUM(J86+J131)</f>
        <v>1795217852</v>
      </c>
      <c r="K133" s="242"/>
      <c r="L133" s="276">
        <f>SUM(L86+L131)</f>
        <v>1801129253</v>
      </c>
      <c r="M133" s="242"/>
      <c r="N133" s="275">
        <f>SUM(N86+N131)</f>
        <v>1651360509</v>
      </c>
      <c r="O133" s="242"/>
      <c r="P133" s="276">
        <f>SUM(P86+P131)</f>
        <v>1689010081</v>
      </c>
    </row>
    <row r="134" spans="1:16" ht="15" customHeight="1" thickTop="1">
      <c r="A134" s="228"/>
      <c r="J134" s="227"/>
      <c r="K134" s="227"/>
      <c r="L134" s="227"/>
      <c r="M134" s="227"/>
    </row>
    <row r="135" spans="1:16" ht="13.5" customHeight="1">
      <c r="A135" s="228"/>
      <c r="J135" s="227"/>
      <c r="K135" s="227"/>
      <c r="L135" s="227"/>
      <c r="M135" s="227"/>
    </row>
    <row r="136" spans="1:16" ht="21.75" customHeight="1">
      <c r="A136" s="247" t="s">
        <v>37</v>
      </c>
      <c r="B136" s="247"/>
      <c r="C136" s="247"/>
      <c r="D136" s="247"/>
      <c r="E136" s="247"/>
      <c r="F136" s="247"/>
      <c r="G136" s="247"/>
      <c r="H136" s="247"/>
      <c r="I136" s="247"/>
      <c r="J136" s="247"/>
      <c r="K136" s="247"/>
      <c r="L136" s="247"/>
      <c r="M136" s="247"/>
      <c r="N136" s="247"/>
      <c r="O136" s="247"/>
      <c r="P136" s="247"/>
    </row>
    <row r="137" spans="1:16" ht="7.5" customHeight="1">
      <c r="A137" s="248"/>
      <c r="B137" s="248"/>
      <c r="C137" s="248"/>
      <c r="D137" s="248"/>
      <c r="E137" s="248"/>
      <c r="F137" s="248"/>
      <c r="G137" s="248"/>
      <c r="H137" s="248"/>
      <c r="I137" s="248"/>
      <c r="J137" s="248"/>
      <c r="K137" s="248"/>
      <c r="L137" s="248"/>
      <c r="M137" s="248"/>
      <c r="N137" s="248"/>
      <c r="O137" s="248"/>
      <c r="P137" s="248"/>
    </row>
    <row r="138" spans="1:16" ht="22.15" customHeight="1">
      <c r="A138" s="249" t="str">
        <f>A91</f>
        <v>หมายเหตุประกอบข้อมูลทางการเงินเป็นส่วนหนึ่งของข้อมูลทางการเงินระหว่างกาลนี้</v>
      </c>
      <c r="B138" s="249"/>
      <c r="C138" s="249"/>
      <c r="D138" s="249"/>
      <c r="E138" s="249"/>
      <c r="F138" s="249"/>
      <c r="G138" s="249"/>
      <c r="H138" s="249"/>
      <c r="I138" s="249"/>
      <c r="J138" s="250"/>
      <c r="K138" s="250"/>
      <c r="L138" s="250"/>
      <c r="M138" s="250"/>
      <c r="N138" s="250"/>
      <c r="O138" s="250"/>
      <c r="P138" s="250"/>
    </row>
  </sheetData>
  <mergeCells count="6">
    <mergeCell ref="J5:L5"/>
    <mergeCell ref="N5:P5"/>
    <mergeCell ref="J52:L52"/>
    <mergeCell ref="N52:P52"/>
    <mergeCell ref="J96:L96"/>
    <mergeCell ref="N96:P96"/>
  </mergeCells>
  <pageMargins left="0.8" right="0.5" top="0.5" bottom="0.6" header="0.49" footer="0.4"/>
  <pageSetup paperSize="9" scale="95" firstPageNumber="2" fitToHeight="0" orientation="portrait" useFirstPageNumber="1" horizontalDpi="1200" verticalDpi="1200" r:id="rId1"/>
  <headerFooter>
    <oddFooter>&amp;R&amp;"Browallia New,Regular"&amp;13&amp;P</oddFooter>
  </headerFooter>
  <rowBreaks count="2" manualBreakCount="2">
    <brk id="47" max="16383" man="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FE94-0295-49C2-8E4D-DF0ADA0436D5}">
  <sheetPr>
    <tabColor theme="3" tint="0.39997558519241921"/>
  </sheetPr>
  <dimension ref="A1:P63"/>
  <sheetViews>
    <sheetView topLeftCell="A75" zoomScaleNormal="100" zoomScaleSheetLayoutView="70" zoomScalePageLayoutView="80" workbookViewId="0">
      <selection sqref="A1 J15 L15 N15 P15 J23 L23 N23 P23 J25 L25 N25 P25 J32 L32 N32 P32 J35 L35 N35 P35 J39 L39 N39 P39 J45 L45 N45 P45 J51 L51 N51 P51 J55 L55 N55 P55 J57 L57 N57 P57 A63"/>
    </sheetView>
  </sheetViews>
  <sheetFormatPr defaultColWidth="9.140625" defaultRowHeight="21.75" customHeight="1"/>
  <cols>
    <col min="1" max="6" width="1.7109375" style="65" customWidth="1"/>
    <col min="7" max="7" width="42.7109375" style="65" customWidth="1"/>
    <col min="8" max="8" width="8.140625" style="20" customWidth="1"/>
    <col min="9" max="9" width="0.85546875" style="20" customWidth="1"/>
    <col min="10" max="10" width="12.7109375" style="20" customWidth="1"/>
    <col min="11" max="11" width="0.85546875" style="20" customWidth="1"/>
    <col min="12" max="12" width="12.7109375" style="20" customWidth="1"/>
    <col min="13" max="13" width="0.85546875" style="20" customWidth="1"/>
    <col min="14" max="14" width="12.7109375" style="22" customWidth="1"/>
    <col min="15" max="15" width="0.85546875" style="21" customWidth="1"/>
    <col min="16" max="16" width="12.7109375" style="22" customWidth="1"/>
    <col min="17" max="26" width="9.140625" style="65" customWidth="1"/>
    <col min="27" max="16384" width="9.140625" style="65"/>
  </cols>
  <sheetData>
    <row r="1" spans="1:16" s="73" customFormat="1" ht="21.75" customHeight="1">
      <c r="A1" s="60" t="str">
        <f>'TH 2-4'!A1</f>
        <v>บริษัท โปรเอ็น คอร์ป จำกัด (มหาชน)</v>
      </c>
      <c r="B1" s="61"/>
      <c r="C1" s="61"/>
      <c r="D1" s="61"/>
      <c r="E1" s="61"/>
      <c r="F1" s="61"/>
      <c r="G1" s="61"/>
      <c r="H1" s="35"/>
      <c r="I1" s="35"/>
      <c r="J1" s="35"/>
      <c r="K1" s="35"/>
      <c r="L1" s="35"/>
      <c r="M1" s="35"/>
      <c r="N1" s="46"/>
      <c r="O1" s="72"/>
      <c r="P1" s="46"/>
    </row>
    <row r="2" spans="1:16" s="73" customFormat="1" ht="21.75" customHeight="1">
      <c r="A2" s="61" t="s">
        <v>87</v>
      </c>
      <c r="B2" s="61"/>
      <c r="C2" s="61"/>
      <c r="D2" s="61"/>
      <c r="E2" s="61"/>
      <c r="F2" s="61"/>
      <c r="G2" s="61"/>
      <c r="H2" s="35"/>
      <c r="I2" s="35"/>
      <c r="J2" s="35"/>
      <c r="K2" s="35"/>
      <c r="L2" s="35"/>
      <c r="M2" s="35"/>
      <c r="N2" s="46"/>
      <c r="O2" s="72"/>
      <c r="P2" s="46"/>
    </row>
    <row r="3" spans="1:16" s="73" customFormat="1" ht="21.75" customHeight="1">
      <c r="A3" s="232" t="s">
        <v>88</v>
      </c>
      <c r="B3" s="74"/>
      <c r="C3" s="74"/>
      <c r="D3" s="74"/>
      <c r="E3" s="74"/>
      <c r="F3" s="74"/>
      <c r="G3" s="74"/>
      <c r="H3" s="36"/>
      <c r="I3" s="36"/>
      <c r="J3" s="36"/>
      <c r="K3" s="36"/>
      <c r="L3" s="36"/>
      <c r="M3" s="36"/>
      <c r="N3" s="39"/>
      <c r="O3" s="75"/>
      <c r="P3" s="39"/>
    </row>
    <row r="4" spans="1:16" ht="18.600000000000001" customHeight="1">
      <c r="A4" s="62"/>
      <c r="B4" s="64"/>
      <c r="C4" s="64"/>
      <c r="D4" s="64"/>
      <c r="E4" s="64"/>
      <c r="F4" s="64"/>
      <c r="G4" s="64"/>
      <c r="H4" s="37"/>
      <c r="I4" s="37"/>
      <c r="J4" s="37"/>
      <c r="K4" s="37"/>
      <c r="L4" s="37"/>
      <c r="M4" s="37"/>
      <c r="N4" s="47"/>
      <c r="O4" s="76"/>
      <c r="P4" s="47"/>
    </row>
    <row r="5" spans="1:16" ht="18.600000000000001" customHeight="1">
      <c r="A5" s="63"/>
      <c r="B5" s="63"/>
      <c r="C5" s="63"/>
      <c r="D5" s="63"/>
      <c r="E5" s="63"/>
      <c r="F5" s="63"/>
      <c r="G5" s="63"/>
      <c r="H5" s="77"/>
      <c r="I5" s="77"/>
      <c r="J5" s="291" t="s">
        <v>3</v>
      </c>
      <c r="K5" s="291"/>
      <c r="L5" s="291"/>
      <c r="M5" s="78"/>
      <c r="N5" s="291" t="s">
        <v>4</v>
      </c>
      <c r="O5" s="291"/>
      <c r="P5" s="291"/>
    </row>
    <row r="6" spans="1:16" ht="18.600000000000001" customHeight="1">
      <c r="A6" s="63"/>
      <c r="B6" s="63"/>
      <c r="C6" s="63"/>
      <c r="D6" s="63"/>
      <c r="E6" s="63"/>
      <c r="F6" s="63"/>
      <c r="G6" s="63"/>
      <c r="H6" s="77"/>
      <c r="I6" s="77"/>
      <c r="J6" s="38" t="s">
        <v>7</v>
      </c>
      <c r="K6" s="78"/>
      <c r="L6" s="38" t="s">
        <v>7</v>
      </c>
      <c r="M6" s="78"/>
      <c r="N6" s="38" t="s">
        <v>7</v>
      </c>
      <c r="O6" s="78"/>
      <c r="P6" s="38" t="s">
        <v>7</v>
      </c>
    </row>
    <row r="7" spans="1:16" s="73" customFormat="1" ht="18.600000000000001" customHeight="1">
      <c r="A7" s="61"/>
      <c r="B7" s="61"/>
      <c r="C7" s="61"/>
      <c r="D7" s="61"/>
      <c r="E7" s="61"/>
      <c r="F7" s="61"/>
      <c r="G7" s="61"/>
      <c r="H7" s="77"/>
      <c r="I7" s="35"/>
      <c r="J7" s="13" t="s">
        <v>9</v>
      </c>
      <c r="K7" s="68"/>
      <c r="L7" s="13" t="s">
        <v>10</v>
      </c>
      <c r="M7" s="13"/>
      <c r="N7" s="13" t="s">
        <v>9</v>
      </c>
      <c r="O7" s="68"/>
      <c r="P7" s="13" t="s">
        <v>10</v>
      </c>
    </row>
    <row r="8" spans="1:16" s="73" customFormat="1" ht="18.600000000000001" customHeight="1">
      <c r="A8" s="61"/>
      <c r="B8" s="61"/>
      <c r="C8" s="61"/>
      <c r="D8" s="61"/>
      <c r="E8" s="61"/>
      <c r="F8" s="61"/>
      <c r="G8" s="61"/>
      <c r="H8" s="36" t="s">
        <v>11</v>
      </c>
      <c r="I8" s="35"/>
      <c r="J8" s="39" t="s">
        <v>12</v>
      </c>
      <c r="K8" s="35"/>
      <c r="L8" s="39" t="s">
        <v>12</v>
      </c>
      <c r="M8" s="46"/>
      <c r="N8" s="39" t="s">
        <v>12</v>
      </c>
      <c r="O8" s="46"/>
      <c r="P8" s="39" t="s">
        <v>12</v>
      </c>
    </row>
    <row r="9" spans="1:16" ht="18.600000000000001" customHeight="1">
      <c r="A9" s="64" t="s">
        <v>89</v>
      </c>
      <c r="B9" s="64"/>
      <c r="C9" s="64"/>
      <c r="D9" s="64"/>
      <c r="E9" s="64"/>
      <c r="F9" s="64"/>
      <c r="G9" s="64"/>
      <c r="H9" s="37"/>
      <c r="I9" s="37"/>
      <c r="J9" s="127"/>
      <c r="K9" s="37"/>
      <c r="L9" s="37"/>
      <c r="M9" s="37"/>
      <c r="N9" s="128"/>
      <c r="O9" s="79"/>
      <c r="P9" s="47"/>
    </row>
    <row r="10" spans="1:16" ht="5.0999999999999996" customHeight="1">
      <c r="J10" s="116"/>
      <c r="L10" s="26"/>
      <c r="N10" s="116"/>
      <c r="O10" s="80"/>
      <c r="P10" s="26"/>
    </row>
    <row r="11" spans="1:16" ht="18.600000000000001" customHeight="1">
      <c r="A11" s="65" t="s">
        <v>90</v>
      </c>
      <c r="J11" s="114">
        <v>33646235</v>
      </c>
      <c r="L11" s="40">
        <v>18890400</v>
      </c>
      <c r="N11" s="114">
        <v>23764130</v>
      </c>
      <c r="O11" s="20"/>
      <c r="P11" s="40">
        <v>15144056</v>
      </c>
    </row>
    <row r="12" spans="1:16" ht="18.600000000000001" customHeight="1">
      <c r="A12" s="65" t="s">
        <v>91</v>
      </c>
      <c r="J12" s="114">
        <v>71904718</v>
      </c>
      <c r="L12" s="40">
        <v>99658606</v>
      </c>
      <c r="N12" s="114">
        <v>64421700</v>
      </c>
      <c r="O12" s="20"/>
      <c r="P12" s="40">
        <v>95003185</v>
      </c>
    </row>
    <row r="13" spans="1:16" ht="18.600000000000001" customHeight="1">
      <c r="A13" s="65" t="s">
        <v>92</v>
      </c>
      <c r="J13" s="115">
        <v>49370893</v>
      </c>
      <c r="L13" s="41">
        <v>8073748</v>
      </c>
      <c r="N13" s="115">
        <v>7517445</v>
      </c>
      <c r="O13" s="20"/>
      <c r="P13" s="41">
        <v>2246322</v>
      </c>
    </row>
    <row r="14" spans="1:16" ht="5.0999999999999996" customHeight="1">
      <c r="J14" s="116"/>
      <c r="L14" s="26"/>
      <c r="N14" s="116"/>
      <c r="O14" s="20"/>
      <c r="P14" s="26"/>
    </row>
    <row r="15" spans="1:16" ht="18.600000000000001" customHeight="1">
      <c r="A15" s="64" t="s">
        <v>93</v>
      </c>
      <c r="B15" s="64"/>
      <c r="C15" s="64"/>
      <c r="D15" s="64"/>
      <c r="E15" s="64"/>
      <c r="F15" s="64"/>
      <c r="G15" s="64"/>
      <c r="H15" s="37"/>
      <c r="I15" s="37"/>
      <c r="J15" s="117">
        <f>SUM(J11:J14)</f>
        <v>154921846</v>
      </c>
      <c r="K15" s="37"/>
      <c r="L15" s="16">
        <f>SUM(L11:L14)</f>
        <v>126622754</v>
      </c>
      <c r="M15" s="37"/>
      <c r="N15" s="117">
        <f>SUM(N11:N14)</f>
        <v>95703275</v>
      </c>
      <c r="O15" s="37"/>
      <c r="P15" s="16">
        <f>SUM(P11:P14)</f>
        <v>112393563</v>
      </c>
    </row>
    <row r="16" spans="1:16" ht="10.15" customHeight="1">
      <c r="J16" s="116"/>
      <c r="L16" s="26"/>
      <c r="N16" s="116"/>
      <c r="O16" s="20"/>
      <c r="P16" s="26"/>
    </row>
    <row r="17" spans="1:16" ht="18.600000000000001" customHeight="1">
      <c r="A17" s="64" t="s">
        <v>94</v>
      </c>
      <c r="B17" s="64"/>
      <c r="C17" s="64"/>
      <c r="D17" s="64"/>
      <c r="E17" s="64"/>
      <c r="F17" s="64"/>
      <c r="G17" s="64"/>
      <c r="H17" s="37"/>
      <c r="I17" s="37"/>
      <c r="J17" s="118"/>
      <c r="K17" s="37"/>
      <c r="L17" s="22"/>
      <c r="M17" s="37"/>
      <c r="N17" s="118"/>
      <c r="O17" s="37"/>
    </row>
    <row r="18" spans="1:16" ht="5.0999999999999996" customHeight="1">
      <c r="J18" s="116"/>
      <c r="L18" s="26"/>
      <c r="N18" s="116"/>
      <c r="O18" s="20"/>
      <c r="P18" s="26"/>
    </row>
    <row r="19" spans="1:16" ht="18.600000000000001" customHeight="1">
      <c r="A19" s="65" t="s">
        <v>95</v>
      </c>
      <c r="J19" s="114">
        <v>-30805437</v>
      </c>
      <c r="L19" s="40">
        <v>-15699224</v>
      </c>
      <c r="N19" s="114">
        <v>-21114782</v>
      </c>
      <c r="O19" s="20"/>
      <c r="P19" s="40">
        <v>-12384532</v>
      </c>
    </row>
    <row r="20" spans="1:16" ht="18.600000000000001" customHeight="1">
      <c r="A20" s="65" t="s">
        <v>96</v>
      </c>
      <c r="J20" s="114">
        <v>-46938195</v>
      </c>
      <c r="L20" s="40">
        <v>-53191794</v>
      </c>
      <c r="N20" s="114">
        <v>-42369889</v>
      </c>
      <c r="O20" s="20"/>
      <c r="P20" s="40">
        <v>-50630832</v>
      </c>
    </row>
    <row r="21" spans="1:16" ht="18.600000000000001" customHeight="1">
      <c r="A21" s="65" t="s">
        <v>97</v>
      </c>
      <c r="J21" s="115">
        <v>-43454598</v>
      </c>
      <c r="L21" s="41">
        <v>-12392493</v>
      </c>
      <c r="N21" s="115">
        <v>-8214907</v>
      </c>
      <c r="O21" s="20"/>
      <c r="P21" s="41">
        <v>-7035989</v>
      </c>
    </row>
    <row r="22" spans="1:16" ht="5.0999999999999996" customHeight="1">
      <c r="J22" s="116"/>
      <c r="L22" s="26"/>
      <c r="N22" s="116"/>
      <c r="O22" s="20"/>
      <c r="P22" s="26"/>
    </row>
    <row r="23" spans="1:16" ht="18.600000000000001" customHeight="1">
      <c r="A23" s="64" t="s">
        <v>98</v>
      </c>
      <c r="B23" s="64"/>
      <c r="C23" s="64"/>
      <c r="D23" s="64"/>
      <c r="E23" s="64"/>
      <c r="F23" s="64"/>
      <c r="G23" s="64"/>
      <c r="H23" s="37"/>
      <c r="I23" s="37"/>
      <c r="J23" s="117">
        <f>SUM(J19:J22)</f>
        <v>-121198230</v>
      </c>
      <c r="K23" s="37"/>
      <c r="L23" s="16">
        <f>SUM(L19:L22)</f>
        <v>-81283511</v>
      </c>
      <c r="M23" s="37"/>
      <c r="N23" s="117">
        <f>SUM(N19:N22)</f>
        <v>-71699578</v>
      </c>
      <c r="O23" s="37"/>
      <c r="P23" s="16">
        <f>SUM(P19:P22)</f>
        <v>-70051353</v>
      </c>
    </row>
    <row r="24" spans="1:16" ht="10.15" customHeight="1">
      <c r="J24" s="116"/>
      <c r="L24" s="26"/>
      <c r="N24" s="116"/>
      <c r="O24" s="20"/>
      <c r="P24" s="26"/>
    </row>
    <row r="25" spans="1:16" ht="18.600000000000001" customHeight="1">
      <c r="A25" s="64" t="s">
        <v>99</v>
      </c>
      <c r="B25" s="64"/>
      <c r="C25" s="64"/>
      <c r="D25" s="64"/>
      <c r="E25" s="64"/>
      <c r="F25" s="64"/>
      <c r="G25" s="64"/>
      <c r="H25" s="37"/>
      <c r="I25" s="37"/>
      <c r="J25" s="118">
        <f>SUM(J15+J23)</f>
        <v>33723616</v>
      </c>
      <c r="K25" s="37"/>
      <c r="L25" s="22">
        <f>SUM(L15+L23)</f>
        <v>45339243</v>
      </c>
      <c r="M25" s="37"/>
      <c r="N25" s="118">
        <f>SUM(N15+N23)</f>
        <v>24003697</v>
      </c>
      <c r="O25" s="37"/>
      <c r="P25" s="22">
        <f>SUM(P15+P23)</f>
        <v>42342210</v>
      </c>
    </row>
    <row r="26" spans="1:16" ht="18.600000000000001" customHeight="1">
      <c r="A26" s="65" t="s">
        <v>100</v>
      </c>
      <c r="B26" s="64"/>
      <c r="J26" s="118">
        <v>1056751</v>
      </c>
      <c r="L26" s="22">
        <v>1000216</v>
      </c>
      <c r="N26" s="118">
        <v>7008319</v>
      </c>
      <c r="O26" s="20"/>
      <c r="P26" s="22">
        <v>4554228</v>
      </c>
    </row>
    <row r="27" spans="1:16" ht="18.600000000000001" customHeight="1">
      <c r="A27" s="30" t="s">
        <v>101</v>
      </c>
      <c r="J27" s="118">
        <v>-5045521</v>
      </c>
      <c r="L27" s="22">
        <v>-6850366</v>
      </c>
      <c r="N27" s="118">
        <v>-4589957</v>
      </c>
      <c r="O27" s="20"/>
      <c r="P27" s="22">
        <v>-6798320</v>
      </c>
    </row>
    <row r="28" spans="1:16" ht="18.600000000000001" customHeight="1">
      <c r="A28" s="30" t="s">
        <v>102</v>
      </c>
      <c r="J28" s="118">
        <v>-50316597</v>
      </c>
      <c r="L28" s="22">
        <v>-24146444</v>
      </c>
      <c r="N28" s="118">
        <v>-23650524</v>
      </c>
      <c r="O28" s="20"/>
      <c r="P28" s="22">
        <v>-21390391</v>
      </c>
    </row>
    <row r="29" spans="1:16" ht="18.600000000000001" customHeight="1">
      <c r="A29" s="65" t="s">
        <v>103</v>
      </c>
      <c r="B29" s="64"/>
      <c r="C29" s="64"/>
      <c r="J29" s="119">
        <v>-1539944</v>
      </c>
      <c r="K29" s="17"/>
      <c r="L29" s="18">
        <v>-7417746</v>
      </c>
      <c r="M29" s="17"/>
      <c r="N29" s="119">
        <v>-722008</v>
      </c>
      <c r="O29" s="17"/>
      <c r="P29" s="18">
        <v>-7364280</v>
      </c>
    </row>
    <row r="30" spans="1:16" ht="18.600000000000001" customHeight="1">
      <c r="A30" s="65" t="s">
        <v>104</v>
      </c>
      <c r="C30" s="64"/>
      <c r="J30" s="117">
        <v>0</v>
      </c>
      <c r="K30" s="81"/>
      <c r="L30" s="16">
        <v>-1148771</v>
      </c>
      <c r="M30" s="81"/>
      <c r="N30" s="117">
        <v>0</v>
      </c>
      <c r="O30" s="81"/>
      <c r="P30" s="16">
        <v>0</v>
      </c>
    </row>
    <row r="31" spans="1:16" ht="5.0999999999999996" customHeight="1">
      <c r="J31" s="120"/>
      <c r="L31" s="29"/>
      <c r="N31" s="120"/>
      <c r="O31" s="82"/>
      <c r="P31" s="29"/>
    </row>
    <row r="32" spans="1:16" ht="18.600000000000001" customHeight="1">
      <c r="A32" s="64" t="s">
        <v>105</v>
      </c>
      <c r="J32" s="118">
        <f>SUM(J25:J31)</f>
        <v>-22121695</v>
      </c>
      <c r="L32" s="22">
        <f>SUM(L25:L31)</f>
        <v>6776132</v>
      </c>
      <c r="N32" s="118">
        <f>SUM(N25:N31)</f>
        <v>2049527</v>
      </c>
      <c r="O32" s="20"/>
      <c r="P32" s="22">
        <f>SUM(P25:P31)</f>
        <v>11343447</v>
      </c>
    </row>
    <row r="33" spans="1:16" ht="18.600000000000001" customHeight="1">
      <c r="A33" s="65" t="s">
        <v>106</v>
      </c>
      <c r="G33" s="30"/>
      <c r="J33" s="117">
        <v>4228388</v>
      </c>
      <c r="L33" s="16">
        <v>-1715429</v>
      </c>
      <c r="N33" s="117">
        <v>-553386</v>
      </c>
      <c r="O33" s="20"/>
      <c r="P33" s="16">
        <v>-2232438</v>
      </c>
    </row>
    <row r="34" spans="1:16" ht="5.0999999999999996" customHeight="1">
      <c r="B34" s="64"/>
      <c r="J34" s="118"/>
      <c r="L34" s="22"/>
      <c r="N34" s="118"/>
      <c r="O34" s="20"/>
    </row>
    <row r="35" spans="1:16" ht="18.600000000000001" customHeight="1">
      <c r="A35" s="64" t="s">
        <v>107</v>
      </c>
      <c r="B35" s="64"/>
      <c r="J35" s="118">
        <f>SUM(J32:J34)</f>
        <v>-17893307</v>
      </c>
      <c r="L35" s="22">
        <f>SUM(L32:L34)</f>
        <v>5060703</v>
      </c>
      <c r="N35" s="118">
        <f>SUM(N32:N34)</f>
        <v>1496141</v>
      </c>
      <c r="O35" s="20"/>
      <c r="P35" s="22">
        <f>SUM(P32:P34)</f>
        <v>9111009</v>
      </c>
    </row>
    <row r="36" spans="1:16" ht="5.0999999999999996" customHeight="1">
      <c r="B36" s="64"/>
      <c r="J36" s="118"/>
      <c r="L36" s="22"/>
      <c r="N36" s="118"/>
      <c r="O36" s="20"/>
    </row>
    <row r="37" spans="1:16" ht="18.600000000000001" customHeight="1">
      <c r="A37" s="65" t="s">
        <v>108</v>
      </c>
      <c r="B37" s="64"/>
      <c r="J37" s="117">
        <v>0</v>
      </c>
      <c r="K37" s="17"/>
      <c r="L37" s="16">
        <v>0</v>
      </c>
      <c r="M37" s="17"/>
      <c r="N37" s="117">
        <v>0</v>
      </c>
      <c r="O37" s="17"/>
      <c r="P37" s="16">
        <v>0</v>
      </c>
    </row>
    <row r="38" spans="1:16" ht="6" customHeight="1">
      <c r="B38" s="64"/>
      <c r="J38" s="119"/>
      <c r="K38" s="17"/>
      <c r="L38" s="18"/>
      <c r="M38" s="17"/>
      <c r="N38" s="119"/>
      <c r="O38" s="17"/>
      <c r="P38" s="18"/>
    </row>
    <row r="39" spans="1:16" ht="18.600000000000001" customHeight="1" thickBot="1">
      <c r="A39" s="64" t="s">
        <v>109</v>
      </c>
      <c r="J39" s="121">
        <f>SUM(J35:J37)</f>
        <v>-17893307</v>
      </c>
      <c r="L39" s="19">
        <f>SUM(L35:L37)</f>
        <v>5060703</v>
      </c>
      <c r="N39" s="121">
        <f>SUM(N35:N37)</f>
        <v>1496141</v>
      </c>
      <c r="O39" s="20"/>
      <c r="P39" s="19">
        <f>SUM(P35:P37)</f>
        <v>9111009</v>
      </c>
    </row>
    <row r="40" spans="1:16" ht="10.15" customHeight="1" thickTop="1">
      <c r="A40" s="30"/>
      <c r="J40" s="118"/>
      <c r="L40" s="22"/>
      <c r="N40" s="118"/>
      <c r="O40" s="20"/>
    </row>
    <row r="41" spans="1:16" s="73" customFormat="1" ht="18.600000000000001" customHeight="1">
      <c r="A41" s="66" t="s">
        <v>110</v>
      </c>
      <c r="H41" s="25"/>
      <c r="I41" s="25"/>
      <c r="J41" s="122"/>
      <c r="K41" s="25"/>
      <c r="L41" s="24"/>
      <c r="M41" s="25"/>
      <c r="N41" s="122"/>
      <c r="O41" s="25"/>
      <c r="P41" s="24"/>
    </row>
    <row r="42" spans="1:16" ht="18.600000000000001" customHeight="1">
      <c r="A42" s="30" t="s">
        <v>111</v>
      </c>
      <c r="J42" s="118">
        <v>-17638240</v>
      </c>
      <c r="L42" s="22">
        <v>5412070</v>
      </c>
      <c r="N42" s="118">
        <v>1496141</v>
      </c>
      <c r="O42" s="20"/>
      <c r="P42" s="22">
        <v>9111009</v>
      </c>
    </row>
    <row r="43" spans="1:16" ht="18.600000000000001" customHeight="1">
      <c r="A43" s="30" t="s">
        <v>112</v>
      </c>
      <c r="J43" s="117">
        <v>-255067</v>
      </c>
      <c r="L43" s="16">
        <v>-351367</v>
      </c>
      <c r="N43" s="117">
        <v>0</v>
      </c>
      <c r="O43" s="20"/>
      <c r="P43" s="16">
        <v>0</v>
      </c>
    </row>
    <row r="44" spans="1:16" ht="5.0999999999999996" customHeight="1">
      <c r="J44" s="116"/>
      <c r="L44" s="26"/>
      <c r="N44" s="116"/>
      <c r="O44" s="20"/>
      <c r="P44" s="26"/>
    </row>
    <row r="45" spans="1:16" ht="18.600000000000001" customHeight="1" thickBot="1">
      <c r="A45" s="30"/>
      <c r="J45" s="121">
        <f>SUM(J42:J44)</f>
        <v>-17893307</v>
      </c>
      <c r="L45" s="19">
        <f>SUM(L42:L44)</f>
        <v>5060703</v>
      </c>
      <c r="N45" s="121">
        <f>SUM(N42:N44)</f>
        <v>1496141</v>
      </c>
      <c r="O45" s="20"/>
      <c r="P45" s="19">
        <f>SUM(P42:P44)</f>
        <v>9111009</v>
      </c>
    </row>
    <row r="46" spans="1:16" ht="10.15" customHeight="1" thickTop="1">
      <c r="A46" s="30"/>
      <c r="J46" s="118"/>
      <c r="L46" s="22"/>
      <c r="N46" s="118"/>
      <c r="O46" s="20"/>
    </row>
    <row r="47" spans="1:16" s="73" customFormat="1" ht="18.600000000000001" customHeight="1">
      <c r="A47" s="61" t="s">
        <v>113</v>
      </c>
      <c r="H47" s="25"/>
      <c r="I47" s="25"/>
      <c r="J47" s="123"/>
      <c r="K47" s="25"/>
      <c r="L47" s="27"/>
      <c r="M47" s="25"/>
      <c r="N47" s="123"/>
      <c r="O47" s="25"/>
      <c r="P47" s="27"/>
    </row>
    <row r="48" spans="1:16" ht="18.600000000000001" customHeight="1">
      <c r="A48" s="65" t="s">
        <v>111</v>
      </c>
      <c r="J48" s="120">
        <v>-17638240</v>
      </c>
      <c r="K48" s="29"/>
      <c r="L48" s="29">
        <v>5412070</v>
      </c>
      <c r="M48" s="29"/>
      <c r="N48" s="120">
        <v>1496141</v>
      </c>
      <c r="O48" s="29"/>
      <c r="P48" s="29">
        <v>9111009</v>
      </c>
    </row>
    <row r="49" spans="1:16" ht="18.600000000000001" customHeight="1">
      <c r="A49" s="65" t="s">
        <v>112</v>
      </c>
      <c r="J49" s="124">
        <v>-255067</v>
      </c>
      <c r="L49" s="42">
        <v>-351367</v>
      </c>
      <c r="N49" s="124">
        <v>0</v>
      </c>
      <c r="O49" s="20"/>
      <c r="P49" s="41">
        <v>0</v>
      </c>
    </row>
    <row r="50" spans="1:16" ht="5.0999999999999996" customHeight="1">
      <c r="J50" s="116"/>
      <c r="L50" s="26"/>
      <c r="N50" s="116"/>
      <c r="O50" s="80"/>
      <c r="P50" s="26"/>
    </row>
    <row r="51" spans="1:16" ht="18.600000000000001" customHeight="1" thickBot="1">
      <c r="A51" s="30"/>
      <c r="J51" s="121">
        <f>SUM(J48:J50)</f>
        <v>-17893307</v>
      </c>
      <c r="L51" s="19">
        <f>SUM(L48:L50)</f>
        <v>5060703</v>
      </c>
      <c r="N51" s="121">
        <f>SUM(N48:N50)</f>
        <v>1496141</v>
      </c>
      <c r="O51" s="23"/>
      <c r="P51" s="19">
        <f>SUM(P48:P50)</f>
        <v>9111009</v>
      </c>
    </row>
    <row r="52" spans="1:16" ht="10.15" customHeight="1" thickTop="1">
      <c r="J52" s="120"/>
      <c r="L52" s="29"/>
      <c r="M52" s="82"/>
      <c r="N52" s="120"/>
      <c r="O52" s="40"/>
      <c r="P52" s="29"/>
    </row>
    <row r="53" spans="1:16" ht="18.600000000000001" customHeight="1">
      <c r="A53" s="64" t="s">
        <v>114</v>
      </c>
      <c r="J53" s="116"/>
      <c r="L53" s="26"/>
      <c r="N53" s="116"/>
      <c r="O53" s="80"/>
      <c r="P53" s="26"/>
    </row>
    <row r="54" spans="1:16" ht="5.0999999999999996" customHeight="1">
      <c r="J54" s="116"/>
      <c r="L54" s="26"/>
      <c r="N54" s="116"/>
      <c r="O54" s="80"/>
      <c r="P54" s="26"/>
    </row>
    <row r="55" spans="1:16" ht="18.600000000000001" customHeight="1" thickBot="1">
      <c r="A55" s="65" t="s">
        <v>115</v>
      </c>
      <c r="H55" s="20">
        <v>17</v>
      </c>
      <c r="J55" s="125">
        <f>J42/347120611</f>
        <v>-5.0813001132911699E-2</v>
      </c>
      <c r="K55" s="83"/>
      <c r="L55" s="43">
        <f>L42/317681007</f>
        <v>1.7036177425614873E-2</v>
      </c>
      <c r="M55" s="83"/>
      <c r="N55" s="125">
        <f>N42/347120611</f>
        <v>4.3101474029152362E-3</v>
      </c>
      <c r="O55" s="83"/>
      <c r="P55" s="43">
        <f>P42/317681007</f>
        <v>2.8679740995658579E-2</v>
      </c>
    </row>
    <row r="56" spans="1:16" ht="5.0999999999999996" customHeight="1" thickTop="1">
      <c r="J56" s="126"/>
      <c r="K56" s="83"/>
      <c r="L56" s="44"/>
      <c r="M56" s="83"/>
      <c r="N56" s="126"/>
      <c r="O56" s="84"/>
      <c r="P56" s="44"/>
    </row>
    <row r="57" spans="1:16" ht="18.600000000000001" customHeight="1" thickBot="1">
      <c r="A57" s="65" t="s">
        <v>116</v>
      </c>
      <c r="H57" s="20">
        <v>17</v>
      </c>
      <c r="J57" s="125">
        <f>J42/347120611</f>
        <v>-5.0813001132911699E-2</v>
      </c>
      <c r="K57" s="83"/>
      <c r="L57" s="43">
        <f>L42/376828813</f>
        <v>1.4362144860722207E-2</v>
      </c>
      <c r="M57" s="83"/>
      <c r="N57" s="125">
        <f>SUM(N42/347120611)</f>
        <v>4.3101474029152362E-3</v>
      </c>
      <c r="O57" s="84"/>
      <c r="P57" s="43">
        <f>P42/376828813</f>
        <v>2.4178111348401587E-2</v>
      </c>
    </row>
    <row r="58" spans="1:16" ht="18.600000000000001" customHeight="1" thickTop="1">
      <c r="J58" s="26"/>
      <c r="K58" s="85"/>
      <c r="L58" s="26"/>
      <c r="M58" s="85"/>
      <c r="N58" s="26"/>
      <c r="O58" s="80"/>
      <c r="P58" s="26"/>
    </row>
    <row r="59" spans="1:16" ht="18.600000000000001" customHeight="1">
      <c r="J59" s="26"/>
      <c r="K59" s="85"/>
      <c r="L59" s="26"/>
      <c r="M59" s="85"/>
      <c r="N59" s="26"/>
      <c r="O59" s="80"/>
      <c r="P59" s="26"/>
    </row>
    <row r="60" spans="1:16" ht="9" customHeight="1">
      <c r="J60" s="26"/>
      <c r="K60" s="85"/>
      <c r="L60" s="26"/>
      <c r="M60" s="85"/>
      <c r="N60" s="26"/>
      <c r="O60" s="80"/>
      <c r="P60" s="26"/>
    </row>
    <row r="61" spans="1:16" ht="18.600000000000001" customHeight="1">
      <c r="A61" s="15" t="s">
        <v>37</v>
      </c>
      <c r="J61" s="26"/>
      <c r="K61" s="85"/>
      <c r="L61" s="26"/>
      <c r="M61" s="85"/>
      <c r="N61" s="26"/>
      <c r="O61" s="80"/>
      <c r="P61" s="26"/>
    </row>
    <row r="62" spans="1:16" ht="5.25" customHeight="1">
      <c r="A62" s="15"/>
      <c r="J62" s="26"/>
      <c r="K62" s="85"/>
      <c r="L62" s="26"/>
      <c r="M62" s="85"/>
      <c r="N62" s="26"/>
      <c r="O62" s="80"/>
      <c r="P62" s="26"/>
    </row>
    <row r="63" spans="1:16" ht="22.15" customHeight="1">
      <c r="A63" s="14" t="str">
        <f>'TH 2-4'!A47</f>
        <v>หมายเหตุประกอบข้อมูลทางการเงินเป็นส่วนหนึ่งของข้อมูลทางการเงินระหว่างกาลนี้</v>
      </c>
      <c r="B63" s="86"/>
      <c r="C63" s="86"/>
      <c r="D63" s="86"/>
      <c r="E63" s="86"/>
      <c r="F63" s="86"/>
      <c r="G63" s="86"/>
      <c r="H63" s="81"/>
      <c r="I63" s="81"/>
      <c r="J63" s="45"/>
      <c r="K63" s="81"/>
      <c r="L63" s="45"/>
      <c r="M63" s="81"/>
      <c r="N63" s="45"/>
      <c r="O63" s="87"/>
      <c r="P63" s="45"/>
    </row>
  </sheetData>
  <mergeCells count="2">
    <mergeCell ref="J5:L5"/>
    <mergeCell ref="N5:P5"/>
  </mergeCells>
  <pageMargins left="0.8" right="0.5" top="0.5" bottom="0.6" header="0.49" footer="0.4"/>
  <pageSetup paperSize="9" scale="85" firstPageNumber="5" fitToHeight="0" orientation="portrait" useFirstPageNumber="1" horizontalDpi="1200" verticalDpi="1200" r:id="rId1"/>
  <headerFooter>
    <oddFooter>&amp;R&amp;"Browallia New,Regular"&amp;13&amp;P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C2D5-D4DB-436A-81B5-70864081DC30}">
  <sheetPr>
    <tabColor theme="3" tint="0.39997558519241921"/>
  </sheetPr>
  <dimension ref="A1:P62"/>
  <sheetViews>
    <sheetView topLeftCell="A64" zoomScaleNormal="100" zoomScaleSheetLayoutView="100" zoomScalePageLayoutView="80" workbookViewId="0">
      <selection activeCell="G82" sqref="G82"/>
    </sheetView>
  </sheetViews>
  <sheetFormatPr defaultRowHeight="21.75" customHeight="1"/>
  <cols>
    <col min="1" max="6" width="1.7109375" style="65" customWidth="1"/>
    <col min="7" max="7" width="39.28515625" style="65" customWidth="1"/>
    <col min="8" max="8" width="8.140625" style="20" customWidth="1"/>
    <col min="9" max="9" width="0.85546875" style="20" customWidth="1"/>
    <col min="10" max="10" width="13.5703125" style="20" customWidth="1"/>
    <col min="11" max="11" width="0.85546875" style="20" customWidth="1"/>
    <col min="12" max="12" width="13.5703125" style="20" customWidth="1"/>
    <col min="13" max="13" width="0.85546875" style="20" customWidth="1"/>
    <col min="14" max="14" width="13.5703125" style="22" customWidth="1"/>
    <col min="15" max="15" width="0.85546875" style="21" customWidth="1"/>
    <col min="16" max="16" width="13.5703125" style="22" customWidth="1"/>
    <col min="17" max="17" width="9.140625" style="65" customWidth="1"/>
    <col min="18" max="51" width="9.140625" style="65"/>
    <col min="52" max="57" width="1.7109375" style="65" customWidth="1"/>
    <col min="58" max="58" width="31.85546875" style="65" customWidth="1"/>
    <col min="59" max="59" width="8.140625" style="65" customWidth="1"/>
    <col min="60" max="60" width="0.7109375" style="65" customWidth="1"/>
    <col min="61" max="61" width="12.140625" style="65" customWidth="1"/>
    <col min="62" max="62" width="0.7109375" style="65" customWidth="1"/>
    <col min="63" max="63" width="12.140625" style="65" customWidth="1"/>
    <col min="64" max="64" width="0.7109375" style="65" customWidth="1"/>
    <col min="65" max="65" width="12.140625" style="65" customWidth="1"/>
    <col min="66" max="66" width="0.7109375" style="65" customWidth="1"/>
    <col min="67" max="67" width="13.140625" style="65" customWidth="1"/>
    <col min="68" max="307" width="9.140625" style="65"/>
    <col min="308" max="313" width="1.7109375" style="65" customWidth="1"/>
    <col min="314" max="314" width="31.85546875" style="65" customWidth="1"/>
    <col min="315" max="315" width="8.140625" style="65" customWidth="1"/>
    <col min="316" max="316" width="0.7109375" style="65" customWidth="1"/>
    <col min="317" max="317" width="12.140625" style="65" customWidth="1"/>
    <col min="318" max="318" width="0.7109375" style="65" customWidth="1"/>
    <col min="319" max="319" width="12.140625" style="65" customWidth="1"/>
    <col min="320" max="320" width="0.7109375" style="65" customWidth="1"/>
    <col min="321" max="321" width="12.140625" style="65" customWidth="1"/>
    <col min="322" max="322" width="0.7109375" style="65" customWidth="1"/>
    <col min="323" max="323" width="13.140625" style="65" customWidth="1"/>
    <col min="324" max="563" width="9.140625" style="65"/>
    <col min="564" max="569" width="1.7109375" style="65" customWidth="1"/>
    <col min="570" max="570" width="31.85546875" style="65" customWidth="1"/>
    <col min="571" max="571" width="8.140625" style="65" customWidth="1"/>
    <col min="572" max="572" width="0.7109375" style="65" customWidth="1"/>
    <col min="573" max="573" width="12.140625" style="65" customWidth="1"/>
    <col min="574" max="574" width="0.7109375" style="65" customWidth="1"/>
    <col min="575" max="575" width="12.140625" style="65" customWidth="1"/>
    <col min="576" max="576" width="0.7109375" style="65" customWidth="1"/>
    <col min="577" max="577" width="12.140625" style="65" customWidth="1"/>
    <col min="578" max="578" width="0.7109375" style="65" customWidth="1"/>
    <col min="579" max="579" width="13.140625" style="65" customWidth="1"/>
    <col min="580" max="819" width="9.140625" style="65"/>
    <col min="820" max="825" width="1.7109375" style="65" customWidth="1"/>
    <col min="826" max="826" width="31.85546875" style="65" customWidth="1"/>
    <col min="827" max="827" width="8.140625" style="65" customWidth="1"/>
    <col min="828" max="828" width="0.7109375" style="65" customWidth="1"/>
    <col min="829" max="829" width="12.140625" style="65" customWidth="1"/>
    <col min="830" max="830" width="0.7109375" style="65" customWidth="1"/>
    <col min="831" max="831" width="12.140625" style="65" customWidth="1"/>
    <col min="832" max="832" width="0.7109375" style="65" customWidth="1"/>
    <col min="833" max="833" width="12.140625" style="65" customWidth="1"/>
    <col min="834" max="834" width="0.7109375" style="65" customWidth="1"/>
    <col min="835" max="835" width="13.140625" style="65" customWidth="1"/>
    <col min="836" max="1075" width="9.140625" style="65"/>
    <col min="1076" max="1081" width="1.7109375" style="65" customWidth="1"/>
    <col min="1082" max="1082" width="31.85546875" style="65" customWidth="1"/>
    <col min="1083" max="1083" width="8.140625" style="65" customWidth="1"/>
    <col min="1084" max="1084" width="0.7109375" style="65" customWidth="1"/>
    <col min="1085" max="1085" width="12.140625" style="65" customWidth="1"/>
    <col min="1086" max="1086" width="0.7109375" style="65" customWidth="1"/>
    <col min="1087" max="1087" width="12.140625" style="65" customWidth="1"/>
    <col min="1088" max="1088" width="0.7109375" style="65" customWidth="1"/>
    <col min="1089" max="1089" width="12.140625" style="65" customWidth="1"/>
    <col min="1090" max="1090" width="0.7109375" style="65" customWidth="1"/>
    <col min="1091" max="1091" width="13.140625" style="65" customWidth="1"/>
    <col min="1092" max="1331" width="9.140625" style="65"/>
    <col min="1332" max="1337" width="1.7109375" style="65" customWidth="1"/>
    <col min="1338" max="1338" width="31.85546875" style="65" customWidth="1"/>
    <col min="1339" max="1339" width="8.140625" style="65" customWidth="1"/>
    <col min="1340" max="1340" width="0.7109375" style="65" customWidth="1"/>
    <col min="1341" max="1341" width="12.140625" style="65" customWidth="1"/>
    <col min="1342" max="1342" width="0.7109375" style="65" customWidth="1"/>
    <col min="1343" max="1343" width="12.140625" style="65" customWidth="1"/>
    <col min="1344" max="1344" width="0.7109375" style="65" customWidth="1"/>
    <col min="1345" max="1345" width="12.140625" style="65" customWidth="1"/>
    <col min="1346" max="1346" width="0.7109375" style="65" customWidth="1"/>
    <col min="1347" max="1347" width="13.140625" style="65" customWidth="1"/>
    <col min="1348" max="1587" width="9.140625" style="65"/>
    <col min="1588" max="1593" width="1.7109375" style="65" customWidth="1"/>
    <col min="1594" max="1594" width="31.85546875" style="65" customWidth="1"/>
    <col min="1595" max="1595" width="8.140625" style="65" customWidth="1"/>
    <col min="1596" max="1596" width="0.7109375" style="65" customWidth="1"/>
    <col min="1597" max="1597" width="12.140625" style="65" customWidth="1"/>
    <col min="1598" max="1598" width="0.7109375" style="65" customWidth="1"/>
    <col min="1599" max="1599" width="12.140625" style="65" customWidth="1"/>
    <col min="1600" max="1600" width="0.7109375" style="65" customWidth="1"/>
    <col min="1601" max="1601" width="12.140625" style="65" customWidth="1"/>
    <col min="1602" max="1602" width="0.7109375" style="65" customWidth="1"/>
    <col min="1603" max="1603" width="13.140625" style="65" customWidth="1"/>
    <col min="1604" max="1843" width="9.140625" style="65"/>
    <col min="1844" max="1849" width="1.7109375" style="65" customWidth="1"/>
    <col min="1850" max="1850" width="31.85546875" style="65" customWidth="1"/>
    <col min="1851" max="1851" width="8.140625" style="65" customWidth="1"/>
    <col min="1852" max="1852" width="0.7109375" style="65" customWidth="1"/>
    <col min="1853" max="1853" width="12.140625" style="65" customWidth="1"/>
    <col min="1854" max="1854" width="0.7109375" style="65" customWidth="1"/>
    <col min="1855" max="1855" width="12.140625" style="65" customWidth="1"/>
    <col min="1856" max="1856" width="0.7109375" style="65" customWidth="1"/>
    <col min="1857" max="1857" width="12.140625" style="65" customWidth="1"/>
    <col min="1858" max="1858" width="0.7109375" style="65" customWidth="1"/>
    <col min="1859" max="1859" width="13.140625" style="65" customWidth="1"/>
    <col min="1860" max="2099" width="9.140625" style="65"/>
    <col min="2100" max="2105" width="1.7109375" style="65" customWidth="1"/>
    <col min="2106" max="2106" width="31.85546875" style="65" customWidth="1"/>
    <col min="2107" max="2107" width="8.140625" style="65" customWidth="1"/>
    <col min="2108" max="2108" width="0.7109375" style="65" customWidth="1"/>
    <col min="2109" max="2109" width="12.140625" style="65" customWidth="1"/>
    <col min="2110" max="2110" width="0.7109375" style="65" customWidth="1"/>
    <col min="2111" max="2111" width="12.140625" style="65" customWidth="1"/>
    <col min="2112" max="2112" width="0.7109375" style="65" customWidth="1"/>
    <col min="2113" max="2113" width="12.140625" style="65" customWidth="1"/>
    <col min="2114" max="2114" width="0.7109375" style="65" customWidth="1"/>
    <col min="2115" max="2115" width="13.140625" style="65" customWidth="1"/>
    <col min="2116" max="2355" width="9.140625" style="65"/>
    <col min="2356" max="2361" width="1.7109375" style="65" customWidth="1"/>
    <col min="2362" max="2362" width="31.85546875" style="65" customWidth="1"/>
    <col min="2363" max="2363" width="8.140625" style="65" customWidth="1"/>
    <col min="2364" max="2364" width="0.7109375" style="65" customWidth="1"/>
    <col min="2365" max="2365" width="12.140625" style="65" customWidth="1"/>
    <col min="2366" max="2366" width="0.7109375" style="65" customWidth="1"/>
    <col min="2367" max="2367" width="12.140625" style="65" customWidth="1"/>
    <col min="2368" max="2368" width="0.7109375" style="65" customWidth="1"/>
    <col min="2369" max="2369" width="12.140625" style="65" customWidth="1"/>
    <col min="2370" max="2370" width="0.7109375" style="65" customWidth="1"/>
    <col min="2371" max="2371" width="13.140625" style="65" customWidth="1"/>
    <col min="2372" max="2611" width="9.140625" style="65"/>
    <col min="2612" max="2617" width="1.7109375" style="65" customWidth="1"/>
    <col min="2618" max="2618" width="31.85546875" style="65" customWidth="1"/>
    <col min="2619" max="2619" width="8.140625" style="65" customWidth="1"/>
    <col min="2620" max="2620" width="0.7109375" style="65" customWidth="1"/>
    <col min="2621" max="2621" width="12.140625" style="65" customWidth="1"/>
    <col min="2622" max="2622" width="0.7109375" style="65" customWidth="1"/>
    <col min="2623" max="2623" width="12.140625" style="65" customWidth="1"/>
    <col min="2624" max="2624" width="0.7109375" style="65" customWidth="1"/>
    <col min="2625" max="2625" width="12.140625" style="65" customWidth="1"/>
    <col min="2626" max="2626" width="0.7109375" style="65" customWidth="1"/>
    <col min="2627" max="2627" width="13.140625" style="65" customWidth="1"/>
    <col min="2628" max="2867" width="9.140625" style="65"/>
    <col min="2868" max="2873" width="1.7109375" style="65" customWidth="1"/>
    <col min="2874" max="2874" width="31.85546875" style="65" customWidth="1"/>
    <col min="2875" max="2875" width="8.140625" style="65" customWidth="1"/>
    <col min="2876" max="2876" width="0.7109375" style="65" customWidth="1"/>
    <col min="2877" max="2877" width="12.140625" style="65" customWidth="1"/>
    <col min="2878" max="2878" width="0.7109375" style="65" customWidth="1"/>
    <col min="2879" max="2879" width="12.140625" style="65" customWidth="1"/>
    <col min="2880" max="2880" width="0.7109375" style="65" customWidth="1"/>
    <col min="2881" max="2881" width="12.140625" style="65" customWidth="1"/>
    <col min="2882" max="2882" width="0.7109375" style="65" customWidth="1"/>
    <col min="2883" max="2883" width="13.140625" style="65" customWidth="1"/>
    <col min="2884" max="3123" width="9.140625" style="65"/>
    <col min="3124" max="3129" width="1.7109375" style="65" customWidth="1"/>
    <col min="3130" max="3130" width="31.85546875" style="65" customWidth="1"/>
    <col min="3131" max="3131" width="8.140625" style="65" customWidth="1"/>
    <col min="3132" max="3132" width="0.7109375" style="65" customWidth="1"/>
    <col min="3133" max="3133" width="12.140625" style="65" customWidth="1"/>
    <col min="3134" max="3134" width="0.7109375" style="65" customWidth="1"/>
    <col min="3135" max="3135" width="12.140625" style="65" customWidth="1"/>
    <col min="3136" max="3136" width="0.7109375" style="65" customWidth="1"/>
    <col min="3137" max="3137" width="12.140625" style="65" customWidth="1"/>
    <col min="3138" max="3138" width="0.7109375" style="65" customWidth="1"/>
    <col min="3139" max="3139" width="13.140625" style="65" customWidth="1"/>
    <col min="3140" max="3379" width="9.140625" style="65"/>
    <col min="3380" max="3385" width="1.7109375" style="65" customWidth="1"/>
    <col min="3386" max="3386" width="31.85546875" style="65" customWidth="1"/>
    <col min="3387" max="3387" width="8.140625" style="65" customWidth="1"/>
    <col min="3388" max="3388" width="0.7109375" style="65" customWidth="1"/>
    <col min="3389" max="3389" width="12.140625" style="65" customWidth="1"/>
    <col min="3390" max="3390" width="0.7109375" style="65" customWidth="1"/>
    <col min="3391" max="3391" width="12.140625" style="65" customWidth="1"/>
    <col min="3392" max="3392" width="0.7109375" style="65" customWidth="1"/>
    <col min="3393" max="3393" width="12.140625" style="65" customWidth="1"/>
    <col min="3394" max="3394" width="0.7109375" style="65" customWidth="1"/>
    <col min="3395" max="3395" width="13.140625" style="65" customWidth="1"/>
    <col min="3396" max="3635" width="9.140625" style="65"/>
    <col min="3636" max="3641" width="1.7109375" style="65" customWidth="1"/>
    <col min="3642" max="3642" width="31.85546875" style="65" customWidth="1"/>
    <col min="3643" max="3643" width="8.140625" style="65" customWidth="1"/>
    <col min="3644" max="3644" width="0.7109375" style="65" customWidth="1"/>
    <col min="3645" max="3645" width="12.140625" style="65" customWidth="1"/>
    <col min="3646" max="3646" width="0.7109375" style="65" customWidth="1"/>
    <col min="3647" max="3647" width="12.140625" style="65" customWidth="1"/>
    <col min="3648" max="3648" width="0.7109375" style="65" customWidth="1"/>
    <col min="3649" max="3649" width="12.140625" style="65" customWidth="1"/>
    <col min="3650" max="3650" width="0.7109375" style="65" customWidth="1"/>
    <col min="3651" max="3651" width="13.140625" style="65" customWidth="1"/>
    <col min="3652" max="3891" width="9.140625" style="65"/>
    <col min="3892" max="3897" width="1.7109375" style="65" customWidth="1"/>
    <col min="3898" max="3898" width="31.85546875" style="65" customWidth="1"/>
    <col min="3899" max="3899" width="8.140625" style="65" customWidth="1"/>
    <col min="3900" max="3900" width="0.7109375" style="65" customWidth="1"/>
    <col min="3901" max="3901" width="12.140625" style="65" customWidth="1"/>
    <col min="3902" max="3902" width="0.7109375" style="65" customWidth="1"/>
    <col min="3903" max="3903" width="12.140625" style="65" customWidth="1"/>
    <col min="3904" max="3904" width="0.7109375" style="65" customWidth="1"/>
    <col min="3905" max="3905" width="12.140625" style="65" customWidth="1"/>
    <col min="3906" max="3906" width="0.7109375" style="65" customWidth="1"/>
    <col min="3907" max="3907" width="13.140625" style="65" customWidth="1"/>
    <col min="3908" max="4147" width="9.140625" style="65"/>
    <col min="4148" max="4153" width="1.7109375" style="65" customWidth="1"/>
    <col min="4154" max="4154" width="31.85546875" style="65" customWidth="1"/>
    <col min="4155" max="4155" width="8.140625" style="65" customWidth="1"/>
    <col min="4156" max="4156" width="0.7109375" style="65" customWidth="1"/>
    <col min="4157" max="4157" width="12.140625" style="65" customWidth="1"/>
    <col min="4158" max="4158" width="0.7109375" style="65" customWidth="1"/>
    <col min="4159" max="4159" width="12.140625" style="65" customWidth="1"/>
    <col min="4160" max="4160" width="0.7109375" style="65" customWidth="1"/>
    <col min="4161" max="4161" width="12.140625" style="65" customWidth="1"/>
    <col min="4162" max="4162" width="0.7109375" style="65" customWidth="1"/>
    <col min="4163" max="4163" width="13.140625" style="65" customWidth="1"/>
    <col min="4164" max="4403" width="9.140625" style="65"/>
    <col min="4404" max="4409" width="1.7109375" style="65" customWidth="1"/>
    <col min="4410" max="4410" width="31.85546875" style="65" customWidth="1"/>
    <col min="4411" max="4411" width="8.140625" style="65" customWidth="1"/>
    <col min="4412" max="4412" width="0.7109375" style="65" customWidth="1"/>
    <col min="4413" max="4413" width="12.140625" style="65" customWidth="1"/>
    <col min="4414" max="4414" width="0.7109375" style="65" customWidth="1"/>
    <col min="4415" max="4415" width="12.140625" style="65" customWidth="1"/>
    <col min="4416" max="4416" width="0.7109375" style="65" customWidth="1"/>
    <col min="4417" max="4417" width="12.140625" style="65" customWidth="1"/>
    <col min="4418" max="4418" width="0.7109375" style="65" customWidth="1"/>
    <col min="4419" max="4419" width="13.140625" style="65" customWidth="1"/>
    <col min="4420" max="4659" width="9.140625" style="65"/>
    <col min="4660" max="4665" width="1.7109375" style="65" customWidth="1"/>
    <col min="4666" max="4666" width="31.85546875" style="65" customWidth="1"/>
    <col min="4667" max="4667" width="8.140625" style="65" customWidth="1"/>
    <col min="4668" max="4668" width="0.7109375" style="65" customWidth="1"/>
    <col min="4669" max="4669" width="12.140625" style="65" customWidth="1"/>
    <col min="4670" max="4670" width="0.7109375" style="65" customWidth="1"/>
    <col min="4671" max="4671" width="12.140625" style="65" customWidth="1"/>
    <col min="4672" max="4672" width="0.7109375" style="65" customWidth="1"/>
    <col min="4673" max="4673" width="12.140625" style="65" customWidth="1"/>
    <col min="4674" max="4674" width="0.7109375" style="65" customWidth="1"/>
    <col min="4675" max="4675" width="13.140625" style="65" customWidth="1"/>
    <col min="4676" max="4915" width="9.140625" style="65"/>
    <col min="4916" max="4921" width="1.7109375" style="65" customWidth="1"/>
    <col min="4922" max="4922" width="31.85546875" style="65" customWidth="1"/>
    <col min="4923" max="4923" width="8.140625" style="65" customWidth="1"/>
    <col min="4924" max="4924" width="0.7109375" style="65" customWidth="1"/>
    <col min="4925" max="4925" width="12.140625" style="65" customWidth="1"/>
    <col min="4926" max="4926" width="0.7109375" style="65" customWidth="1"/>
    <col min="4927" max="4927" width="12.140625" style="65" customWidth="1"/>
    <col min="4928" max="4928" width="0.7109375" style="65" customWidth="1"/>
    <col min="4929" max="4929" width="12.140625" style="65" customWidth="1"/>
    <col min="4930" max="4930" width="0.7109375" style="65" customWidth="1"/>
    <col min="4931" max="4931" width="13.140625" style="65" customWidth="1"/>
    <col min="4932" max="5171" width="9.140625" style="65"/>
    <col min="5172" max="5177" width="1.7109375" style="65" customWidth="1"/>
    <col min="5178" max="5178" width="31.85546875" style="65" customWidth="1"/>
    <col min="5179" max="5179" width="8.140625" style="65" customWidth="1"/>
    <col min="5180" max="5180" width="0.7109375" style="65" customWidth="1"/>
    <col min="5181" max="5181" width="12.140625" style="65" customWidth="1"/>
    <col min="5182" max="5182" width="0.7109375" style="65" customWidth="1"/>
    <col min="5183" max="5183" width="12.140625" style="65" customWidth="1"/>
    <col min="5184" max="5184" width="0.7109375" style="65" customWidth="1"/>
    <col min="5185" max="5185" width="12.140625" style="65" customWidth="1"/>
    <col min="5186" max="5186" width="0.7109375" style="65" customWidth="1"/>
    <col min="5187" max="5187" width="13.140625" style="65" customWidth="1"/>
    <col min="5188" max="5427" width="9.140625" style="65"/>
    <col min="5428" max="5433" width="1.7109375" style="65" customWidth="1"/>
    <col min="5434" max="5434" width="31.85546875" style="65" customWidth="1"/>
    <col min="5435" max="5435" width="8.140625" style="65" customWidth="1"/>
    <col min="5436" max="5436" width="0.7109375" style="65" customWidth="1"/>
    <col min="5437" max="5437" width="12.140625" style="65" customWidth="1"/>
    <col min="5438" max="5438" width="0.7109375" style="65" customWidth="1"/>
    <col min="5439" max="5439" width="12.140625" style="65" customWidth="1"/>
    <col min="5440" max="5440" width="0.7109375" style="65" customWidth="1"/>
    <col min="5441" max="5441" width="12.140625" style="65" customWidth="1"/>
    <col min="5442" max="5442" width="0.7109375" style="65" customWidth="1"/>
    <col min="5443" max="5443" width="13.140625" style="65" customWidth="1"/>
    <col min="5444" max="5683" width="9.140625" style="65"/>
    <col min="5684" max="5689" width="1.7109375" style="65" customWidth="1"/>
    <col min="5690" max="5690" width="31.85546875" style="65" customWidth="1"/>
    <col min="5691" max="5691" width="8.140625" style="65" customWidth="1"/>
    <col min="5692" max="5692" width="0.7109375" style="65" customWidth="1"/>
    <col min="5693" max="5693" width="12.140625" style="65" customWidth="1"/>
    <col min="5694" max="5694" width="0.7109375" style="65" customWidth="1"/>
    <col min="5695" max="5695" width="12.140625" style="65" customWidth="1"/>
    <col min="5696" max="5696" width="0.7109375" style="65" customWidth="1"/>
    <col min="5697" max="5697" width="12.140625" style="65" customWidth="1"/>
    <col min="5698" max="5698" width="0.7109375" style="65" customWidth="1"/>
    <col min="5699" max="5699" width="13.140625" style="65" customWidth="1"/>
    <col min="5700" max="5939" width="9.140625" style="65"/>
    <col min="5940" max="5945" width="1.7109375" style="65" customWidth="1"/>
    <col min="5946" max="5946" width="31.85546875" style="65" customWidth="1"/>
    <col min="5947" max="5947" width="8.140625" style="65" customWidth="1"/>
    <col min="5948" max="5948" width="0.7109375" style="65" customWidth="1"/>
    <col min="5949" max="5949" width="12.140625" style="65" customWidth="1"/>
    <col min="5950" max="5950" width="0.7109375" style="65" customWidth="1"/>
    <col min="5951" max="5951" width="12.140625" style="65" customWidth="1"/>
    <col min="5952" max="5952" width="0.7109375" style="65" customWidth="1"/>
    <col min="5953" max="5953" width="12.140625" style="65" customWidth="1"/>
    <col min="5954" max="5954" width="0.7109375" style="65" customWidth="1"/>
    <col min="5955" max="5955" width="13.140625" style="65" customWidth="1"/>
    <col min="5956" max="6195" width="9.140625" style="65"/>
    <col min="6196" max="6201" width="1.7109375" style="65" customWidth="1"/>
    <col min="6202" max="6202" width="31.85546875" style="65" customWidth="1"/>
    <col min="6203" max="6203" width="8.140625" style="65" customWidth="1"/>
    <col min="6204" max="6204" width="0.7109375" style="65" customWidth="1"/>
    <col min="6205" max="6205" width="12.140625" style="65" customWidth="1"/>
    <col min="6206" max="6206" width="0.7109375" style="65" customWidth="1"/>
    <col min="6207" max="6207" width="12.140625" style="65" customWidth="1"/>
    <col min="6208" max="6208" width="0.7109375" style="65" customWidth="1"/>
    <col min="6209" max="6209" width="12.140625" style="65" customWidth="1"/>
    <col min="6210" max="6210" width="0.7109375" style="65" customWidth="1"/>
    <col min="6211" max="6211" width="13.140625" style="65" customWidth="1"/>
    <col min="6212" max="6451" width="9.140625" style="65"/>
    <col min="6452" max="6457" width="1.7109375" style="65" customWidth="1"/>
    <col min="6458" max="6458" width="31.85546875" style="65" customWidth="1"/>
    <col min="6459" max="6459" width="8.140625" style="65" customWidth="1"/>
    <col min="6460" max="6460" width="0.7109375" style="65" customWidth="1"/>
    <col min="6461" max="6461" width="12.140625" style="65" customWidth="1"/>
    <col min="6462" max="6462" width="0.7109375" style="65" customWidth="1"/>
    <col min="6463" max="6463" width="12.140625" style="65" customWidth="1"/>
    <col min="6464" max="6464" width="0.7109375" style="65" customWidth="1"/>
    <col min="6465" max="6465" width="12.140625" style="65" customWidth="1"/>
    <col min="6466" max="6466" width="0.7109375" style="65" customWidth="1"/>
    <col min="6467" max="6467" width="13.140625" style="65" customWidth="1"/>
    <col min="6468" max="6707" width="9.140625" style="65"/>
    <col min="6708" max="6713" width="1.7109375" style="65" customWidth="1"/>
    <col min="6714" max="6714" width="31.85546875" style="65" customWidth="1"/>
    <col min="6715" max="6715" width="8.140625" style="65" customWidth="1"/>
    <col min="6716" max="6716" width="0.7109375" style="65" customWidth="1"/>
    <col min="6717" max="6717" width="12.140625" style="65" customWidth="1"/>
    <col min="6718" max="6718" width="0.7109375" style="65" customWidth="1"/>
    <col min="6719" max="6719" width="12.140625" style="65" customWidth="1"/>
    <col min="6720" max="6720" width="0.7109375" style="65" customWidth="1"/>
    <col min="6721" max="6721" width="12.140625" style="65" customWidth="1"/>
    <col min="6722" max="6722" width="0.7109375" style="65" customWidth="1"/>
    <col min="6723" max="6723" width="13.140625" style="65" customWidth="1"/>
    <col min="6724" max="6963" width="9.140625" style="65"/>
    <col min="6964" max="6969" width="1.7109375" style="65" customWidth="1"/>
    <col min="6970" max="6970" width="31.85546875" style="65" customWidth="1"/>
    <col min="6971" max="6971" width="8.140625" style="65" customWidth="1"/>
    <col min="6972" max="6972" width="0.7109375" style="65" customWidth="1"/>
    <col min="6973" max="6973" width="12.140625" style="65" customWidth="1"/>
    <col min="6974" max="6974" width="0.7109375" style="65" customWidth="1"/>
    <col min="6975" max="6975" width="12.140625" style="65" customWidth="1"/>
    <col min="6976" max="6976" width="0.7109375" style="65" customWidth="1"/>
    <col min="6977" max="6977" width="12.140625" style="65" customWidth="1"/>
    <col min="6978" max="6978" width="0.7109375" style="65" customWidth="1"/>
    <col min="6979" max="6979" width="13.140625" style="65" customWidth="1"/>
    <col min="6980" max="7219" width="9.140625" style="65"/>
    <col min="7220" max="7225" width="1.7109375" style="65" customWidth="1"/>
    <col min="7226" max="7226" width="31.85546875" style="65" customWidth="1"/>
    <col min="7227" max="7227" width="8.140625" style="65" customWidth="1"/>
    <col min="7228" max="7228" width="0.7109375" style="65" customWidth="1"/>
    <col min="7229" max="7229" width="12.140625" style="65" customWidth="1"/>
    <col min="7230" max="7230" width="0.7109375" style="65" customWidth="1"/>
    <col min="7231" max="7231" width="12.140625" style="65" customWidth="1"/>
    <col min="7232" max="7232" width="0.7109375" style="65" customWidth="1"/>
    <col min="7233" max="7233" width="12.140625" style="65" customWidth="1"/>
    <col min="7234" max="7234" width="0.7109375" style="65" customWidth="1"/>
    <col min="7235" max="7235" width="13.140625" style="65" customWidth="1"/>
    <col min="7236" max="7475" width="9.140625" style="65"/>
    <col min="7476" max="7481" width="1.7109375" style="65" customWidth="1"/>
    <col min="7482" max="7482" width="31.85546875" style="65" customWidth="1"/>
    <col min="7483" max="7483" width="8.140625" style="65" customWidth="1"/>
    <col min="7484" max="7484" width="0.7109375" style="65" customWidth="1"/>
    <col min="7485" max="7485" width="12.140625" style="65" customWidth="1"/>
    <col min="7486" max="7486" width="0.7109375" style="65" customWidth="1"/>
    <col min="7487" max="7487" width="12.140625" style="65" customWidth="1"/>
    <col min="7488" max="7488" width="0.7109375" style="65" customWidth="1"/>
    <col min="7489" max="7489" width="12.140625" style="65" customWidth="1"/>
    <col min="7490" max="7490" width="0.7109375" style="65" customWidth="1"/>
    <col min="7491" max="7491" width="13.140625" style="65" customWidth="1"/>
    <col min="7492" max="7731" width="9.140625" style="65"/>
    <col min="7732" max="7737" width="1.7109375" style="65" customWidth="1"/>
    <col min="7738" max="7738" width="31.85546875" style="65" customWidth="1"/>
    <col min="7739" max="7739" width="8.140625" style="65" customWidth="1"/>
    <col min="7740" max="7740" width="0.7109375" style="65" customWidth="1"/>
    <col min="7741" max="7741" width="12.140625" style="65" customWidth="1"/>
    <col min="7742" max="7742" width="0.7109375" style="65" customWidth="1"/>
    <col min="7743" max="7743" width="12.140625" style="65" customWidth="1"/>
    <col min="7744" max="7744" width="0.7109375" style="65" customWidth="1"/>
    <col min="7745" max="7745" width="12.140625" style="65" customWidth="1"/>
    <col min="7746" max="7746" width="0.7109375" style="65" customWidth="1"/>
    <col min="7747" max="7747" width="13.140625" style="65" customWidth="1"/>
    <col min="7748" max="7987" width="9.140625" style="65"/>
    <col min="7988" max="7993" width="1.7109375" style="65" customWidth="1"/>
    <col min="7994" max="7994" width="31.85546875" style="65" customWidth="1"/>
    <col min="7995" max="7995" width="8.140625" style="65" customWidth="1"/>
    <col min="7996" max="7996" width="0.7109375" style="65" customWidth="1"/>
    <col min="7997" max="7997" width="12.140625" style="65" customWidth="1"/>
    <col min="7998" max="7998" width="0.7109375" style="65" customWidth="1"/>
    <col min="7999" max="7999" width="12.140625" style="65" customWidth="1"/>
    <col min="8000" max="8000" width="0.7109375" style="65" customWidth="1"/>
    <col min="8001" max="8001" width="12.140625" style="65" customWidth="1"/>
    <col min="8002" max="8002" width="0.7109375" style="65" customWidth="1"/>
    <col min="8003" max="8003" width="13.140625" style="65" customWidth="1"/>
    <col min="8004" max="8243" width="9.140625" style="65"/>
    <col min="8244" max="8249" width="1.7109375" style="65" customWidth="1"/>
    <col min="8250" max="8250" width="31.85546875" style="65" customWidth="1"/>
    <col min="8251" max="8251" width="8.140625" style="65" customWidth="1"/>
    <col min="8252" max="8252" width="0.7109375" style="65" customWidth="1"/>
    <col min="8253" max="8253" width="12.140625" style="65" customWidth="1"/>
    <col min="8254" max="8254" width="0.7109375" style="65" customWidth="1"/>
    <col min="8255" max="8255" width="12.140625" style="65" customWidth="1"/>
    <col min="8256" max="8256" width="0.7109375" style="65" customWidth="1"/>
    <col min="8257" max="8257" width="12.140625" style="65" customWidth="1"/>
    <col min="8258" max="8258" width="0.7109375" style="65" customWidth="1"/>
    <col min="8259" max="8259" width="13.140625" style="65" customWidth="1"/>
    <col min="8260" max="8499" width="9.140625" style="65"/>
    <col min="8500" max="8505" width="1.7109375" style="65" customWidth="1"/>
    <col min="8506" max="8506" width="31.85546875" style="65" customWidth="1"/>
    <col min="8507" max="8507" width="8.140625" style="65" customWidth="1"/>
    <col min="8508" max="8508" width="0.7109375" style="65" customWidth="1"/>
    <col min="8509" max="8509" width="12.140625" style="65" customWidth="1"/>
    <col min="8510" max="8510" width="0.7109375" style="65" customWidth="1"/>
    <col min="8511" max="8511" width="12.140625" style="65" customWidth="1"/>
    <col min="8512" max="8512" width="0.7109375" style="65" customWidth="1"/>
    <col min="8513" max="8513" width="12.140625" style="65" customWidth="1"/>
    <col min="8514" max="8514" width="0.7109375" style="65" customWidth="1"/>
    <col min="8515" max="8515" width="13.140625" style="65" customWidth="1"/>
    <col min="8516" max="8755" width="9.140625" style="65"/>
    <col min="8756" max="8761" width="1.7109375" style="65" customWidth="1"/>
    <col min="8762" max="8762" width="31.85546875" style="65" customWidth="1"/>
    <col min="8763" max="8763" width="8.140625" style="65" customWidth="1"/>
    <col min="8764" max="8764" width="0.7109375" style="65" customWidth="1"/>
    <col min="8765" max="8765" width="12.140625" style="65" customWidth="1"/>
    <col min="8766" max="8766" width="0.7109375" style="65" customWidth="1"/>
    <col min="8767" max="8767" width="12.140625" style="65" customWidth="1"/>
    <col min="8768" max="8768" width="0.7109375" style="65" customWidth="1"/>
    <col min="8769" max="8769" width="12.140625" style="65" customWidth="1"/>
    <col min="8770" max="8770" width="0.7109375" style="65" customWidth="1"/>
    <col min="8771" max="8771" width="13.140625" style="65" customWidth="1"/>
    <col min="8772" max="9011" width="9.140625" style="65"/>
    <col min="9012" max="9017" width="1.7109375" style="65" customWidth="1"/>
    <col min="9018" max="9018" width="31.85546875" style="65" customWidth="1"/>
    <col min="9019" max="9019" width="8.140625" style="65" customWidth="1"/>
    <col min="9020" max="9020" width="0.7109375" style="65" customWidth="1"/>
    <col min="9021" max="9021" width="12.140625" style="65" customWidth="1"/>
    <col min="9022" max="9022" width="0.7109375" style="65" customWidth="1"/>
    <col min="9023" max="9023" width="12.140625" style="65" customWidth="1"/>
    <col min="9024" max="9024" width="0.7109375" style="65" customWidth="1"/>
    <col min="9025" max="9025" width="12.140625" style="65" customWidth="1"/>
    <col min="9026" max="9026" width="0.7109375" style="65" customWidth="1"/>
    <col min="9027" max="9027" width="13.140625" style="65" customWidth="1"/>
    <col min="9028" max="9267" width="9.140625" style="65"/>
    <col min="9268" max="9273" width="1.7109375" style="65" customWidth="1"/>
    <col min="9274" max="9274" width="31.85546875" style="65" customWidth="1"/>
    <col min="9275" max="9275" width="8.140625" style="65" customWidth="1"/>
    <col min="9276" max="9276" width="0.7109375" style="65" customWidth="1"/>
    <col min="9277" max="9277" width="12.140625" style="65" customWidth="1"/>
    <col min="9278" max="9278" width="0.7109375" style="65" customWidth="1"/>
    <col min="9279" max="9279" width="12.140625" style="65" customWidth="1"/>
    <col min="9280" max="9280" width="0.7109375" style="65" customWidth="1"/>
    <col min="9281" max="9281" width="12.140625" style="65" customWidth="1"/>
    <col min="9282" max="9282" width="0.7109375" style="65" customWidth="1"/>
    <col min="9283" max="9283" width="13.140625" style="65" customWidth="1"/>
    <col min="9284" max="9523" width="9.140625" style="65"/>
    <col min="9524" max="9529" width="1.7109375" style="65" customWidth="1"/>
    <col min="9530" max="9530" width="31.85546875" style="65" customWidth="1"/>
    <col min="9531" max="9531" width="8.140625" style="65" customWidth="1"/>
    <col min="9532" max="9532" width="0.7109375" style="65" customWidth="1"/>
    <col min="9533" max="9533" width="12.140625" style="65" customWidth="1"/>
    <col min="9534" max="9534" width="0.7109375" style="65" customWidth="1"/>
    <col min="9535" max="9535" width="12.140625" style="65" customWidth="1"/>
    <col min="9536" max="9536" width="0.7109375" style="65" customWidth="1"/>
    <col min="9537" max="9537" width="12.140625" style="65" customWidth="1"/>
    <col min="9538" max="9538" width="0.7109375" style="65" customWidth="1"/>
    <col min="9539" max="9539" width="13.140625" style="65" customWidth="1"/>
    <col min="9540" max="9779" width="9.140625" style="65"/>
    <col min="9780" max="9785" width="1.7109375" style="65" customWidth="1"/>
    <col min="9786" max="9786" width="31.85546875" style="65" customWidth="1"/>
    <col min="9787" max="9787" width="8.140625" style="65" customWidth="1"/>
    <col min="9788" max="9788" width="0.7109375" style="65" customWidth="1"/>
    <col min="9789" max="9789" width="12.140625" style="65" customWidth="1"/>
    <col min="9790" max="9790" width="0.7109375" style="65" customWidth="1"/>
    <col min="9791" max="9791" width="12.140625" style="65" customWidth="1"/>
    <col min="9792" max="9792" width="0.7109375" style="65" customWidth="1"/>
    <col min="9793" max="9793" width="12.140625" style="65" customWidth="1"/>
    <col min="9794" max="9794" width="0.7109375" style="65" customWidth="1"/>
    <col min="9795" max="9795" width="13.140625" style="65" customWidth="1"/>
    <col min="9796" max="10035" width="9.140625" style="65"/>
    <col min="10036" max="10041" width="1.7109375" style="65" customWidth="1"/>
    <col min="10042" max="10042" width="31.85546875" style="65" customWidth="1"/>
    <col min="10043" max="10043" width="8.140625" style="65" customWidth="1"/>
    <col min="10044" max="10044" width="0.7109375" style="65" customWidth="1"/>
    <col min="10045" max="10045" width="12.140625" style="65" customWidth="1"/>
    <col min="10046" max="10046" width="0.7109375" style="65" customWidth="1"/>
    <col min="10047" max="10047" width="12.140625" style="65" customWidth="1"/>
    <col min="10048" max="10048" width="0.7109375" style="65" customWidth="1"/>
    <col min="10049" max="10049" width="12.140625" style="65" customWidth="1"/>
    <col min="10050" max="10050" width="0.7109375" style="65" customWidth="1"/>
    <col min="10051" max="10051" width="13.140625" style="65" customWidth="1"/>
    <col min="10052" max="10291" width="9.140625" style="65"/>
    <col min="10292" max="10297" width="1.7109375" style="65" customWidth="1"/>
    <col min="10298" max="10298" width="31.85546875" style="65" customWidth="1"/>
    <col min="10299" max="10299" width="8.140625" style="65" customWidth="1"/>
    <col min="10300" max="10300" width="0.7109375" style="65" customWidth="1"/>
    <col min="10301" max="10301" width="12.140625" style="65" customWidth="1"/>
    <col min="10302" max="10302" width="0.7109375" style="65" customWidth="1"/>
    <col min="10303" max="10303" width="12.140625" style="65" customWidth="1"/>
    <col min="10304" max="10304" width="0.7109375" style="65" customWidth="1"/>
    <col min="10305" max="10305" width="12.140625" style="65" customWidth="1"/>
    <col min="10306" max="10306" width="0.7109375" style="65" customWidth="1"/>
    <col min="10307" max="10307" width="13.140625" style="65" customWidth="1"/>
    <col min="10308" max="10547" width="9.140625" style="65"/>
    <col min="10548" max="10553" width="1.7109375" style="65" customWidth="1"/>
    <col min="10554" max="10554" width="31.85546875" style="65" customWidth="1"/>
    <col min="10555" max="10555" width="8.140625" style="65" customWidth="1"/>
    <col min="10556" max="10556" width="0.7109375" style="65" customWidth="1"/>
    <col min="10557" max="10557" width="12.140625" style="65" customWidth="1"/>
    <col min="10558" max="10558" width="0.7109375" style="65" customWidth="1"/>
    <col min="10559" max="10559" width="12.140625" style="65" customWidth="1"/>
    <col min="10560" max="10560" width="0.7109375" style="65" customWidth="1"/>
    <col min="10561" max="10561" width="12.140625" style="65" customWidth="1"/>
    <col min="10562" max="10562" width="0.7109375" style="65" customWidth="1"/>
    <col min="10563" max="10563" width="13.140625" style="65" customWidth="1"/>
    <col min="10564" max="10803" width="9.140625" style="65"/>
    <col min="10804" max="10809" width="1.7109375" style="65" customWidth="1"/>
    <col min="10810" max="10810" width="31.85546875" style="65" customWidth="1"/>
    <col min="10811" max="10811" width="8.140625" style="65" customWidth="1"/>
    <col min="10812" max="10812" width="0.7109375" style="65" customWidth="1"/>
    <col min="10813" max="10813" width="12.140625" style="65" customWidth="1"/>
    <col min="10814" max="10814" width="0.7109375" style="65" customWidth="1"/>
    <col min="10815" max="10815" width="12.140625" style="65" customWidth="1"/>
    <col min="10816" max="10816" width="0.7109375" style="65" customWidth="1"/>
    <col min="10817" max="10817" width="12.140625" style="65" customWidth="1"/>
    <col min="10818" max="10818" width="0.7109375" style="65" customWidth="1"/>
    <col min="10819" max="10819" width="13.140625" style="65" customWidth="1"/>
    <col min="10820" max="11059" width="9.140625" style="65"/>
    <col min="11060" max="11065" width="1.7109375" style="65" customWidth="1"/>
    <col min="11066" max="11066" width="31.85546875" style="65" customWidth="1"/>
    <col min="11067" max="11067" width="8.140625" style="65" customWidth="1"/>
    <col min="11068" max="11068" width="0.7109375" style="65" customWidth="1"/>
    <col min="11069" max="11069" width="12.140625" style="65" customWidth="1"/>
    <col min="11070" max="11070" width="0.7109375" style="65" customWidth="1"/>
    <col min="11071" max="11071" width="12.140625" style="65" customWidth="1"/>
    <col min="11072" max="11072" width="0.7109375" style="65" customWidth="1"/>
    <col min="11073" max="11073" width="12.140625" style="65" customWidth="1"/>
    <col min="11074" max="11074" width="0.7109375" style="65" customWidth="1"/>
    <col min="11075" max="11075" width="13.140625" style="65" customWidth="1"/>
    <col min="11076" max="11315" width="9.140625" style="65"/>
    <col min="11316" max="11321" width="1.7109375" style="65" customWidth="1"/>
    <col min="11322" max="11322" width="31.85546875" style="65" customWidth="1"/>
    <col min="11323" max="11323" width="8.140625" style="65" customWidth="1"/>
    <col min="11324" max="11324" width="0.7109375" style="65" customWidth="1"/>
    <col min="11325" max="11325" width="12.140625" style="65" customWidth="1"/>
    <col min="11326" max="11326" width="0.7109375" style="65" customWidth="1"/>
    <col min="11327" max="11327" width="12.140625" style="65" customWidth="1"/>
    <col min="11328" max="11328" width="0.7109375" style="65" customWidth="1"/>
    <col min="11329" max="11329" width="12.140625" style="65" customWidth="1"/>
    <col min="11330" max="11330" width="0.7109375" style="65" customWidth="1"/>
    <col min="11331" max="11331" width="13.140625" style="65" customWidth="1"/>
    <col min="11332" max="11571" width="9.140625" style="65"/>
    <col min="11572" max="11577" width="1.7109375" style="65" customWidth="1"/>
    <col min="11578" max="11578" width="31.85546875" style="65" customWidth="1"/>
    <col min="11579" max="11579" width="8.140625" style="65" customWidth="1"/>
    <col min="11580" max="11580" width="0.7109375" style="65" customWidth="1"/>
    <col min="11581" max="11581" width="12.140625" style="65" customWidth="1"/>
    <col min="11582" max="11582" width="0.7109375" style="65" customWidth="1"/>
    <col min="11583" max="11583" width="12.140625" style="65" customWidth="1"/>
    <col min="11584" max="11584" width="0.7109375" style="65" customWidth="1"/>
    <col min="11585" max="11585" width="12.140625" style="65" customWidth="1"/>
    <col min="11586" max="11586" width="0.7109375" style="65" customWidth="1"/>
    <col min="11587" max="11587" width="13.140625" style="65" customWidth="1"/>
    <col min="11588" max="11827" width="9.140625" style="65"/>
    <col min="11828" max="11833" width="1.7109375" style="65" customWidth="1"/>
    <col min="11834" max="11834" width="31.85546875" style="65" customWidth="1"/>
    <col min="11835" max="11835" width="8.140625" style="65" customWidth="1"/>
    <col min="11836" max="11836" width="0.7109375" style="65" customWidth="1"/>
    <col min="11837" max="11837" width="12.140625" style="65" customWidth="1"/>
    <col min="11838" max="11838" width="0.7109375" style="65" customWidth="1"/>
    <col min="11839" max="11839" width="12.140625" style="65" customWidth="1"/>
    <col min="11840" max="11840" width="0.7109375" style="65" customWidth="1"/>
    <col min="11841" max="11841" width="12.140625" style="65" customWidth="1"/>
    <col min="11842" max="11842" width="0.7109375" style="65" customWidth="1"/>
    <col min="11843" max="11843" width="13.140625" style="65" customWidth="1"/>
    <col min="11844" max="12083" width="9.140625" style="65"/>
    <col min="12084" max="12089" width="1.7109375" style="65" customWidth="1"/>
    <col min="12090" max="12090" width="31.85546875" style="65" customWidth="1"/>
    <col min="12091" max="12091" width="8.140625" style="65" customWidth="1"/>
    <col min="12092" max="12092" width="0.7109375" style="65" customWidth="1"/>
    <col min="12093" max="12093" width="12.140625" style="65" customWidth="1"/>
    <col min="12094" max="12094" width="0.7109375" style="65" customWidth="1"/>
    <col min="12095" max="12095" width="12.140625" style="65" customWidth="1"/>
    <col min="12096" max="12096" width="0.7109375" style="65" customWidth="1"/>
    <col min="12097" max="12097" width="12.140625" style="65" customWidth="1"/>
    <col min="12098" max="12098" width="0.7109375" style="65" customWidth="1"/>
    <col min="12099" max="12099" width="13.140625" style="65" customWidth="1"/>
    <col min="12100" max="12339" width="9.140625" style="65"/>
    <col min="12340" max="12345" width="1.7109375" style="65" customWidth="1"/>
    <col min="12346" max="12346" width="31.85546875" style="65" customWidth="1"/>
    <col min="12347" max="12347" width="8.140625" style="65" customWidth="1"/>
    <col min="12348" max="12348" width="0.7109375" style="65" customWidth="1"/>
    <col min="12349" max="12349" width="12.140625" style="65" customWidth="1"/>
    <col min="12350" max="12350" width="0.7109375" style="65" customWidth="1"/>
    <col min="12351" max="12351" width="12.140625" style="65" customWidth="1"/>
    <col min="12352" max="12352" width="0.7109375" style="65" customWidth="1"/>
    <col min="12353" max="12353" width="12.140625" style="65" customWidth="1"/>
    <col min="12354" max="12354" width="0.7109375" style="65" customWidth="1"/>
    <col min="12355" max="12355" width="13.140625" style="65" customWidth="1"/>
    <col min="12356" max="12595" width="9.140625" style="65"/>
    <col min="12596" max="12601" width="1.7109375" style="65" customWidth="1"/>
    <col min="12602" max="12602" width="31.85546875" style="65" customWidth="1"/>
    <col min="12603" max="12603" width="8.140625" style="65" customWidth="1"/>
    <col min="12604" max="12604" width="0.7109375" style="65" customWidth="1"/>
    <col min="12605" max="12605" width="12.140625" style="65" customWidth="1"/>
    <col min="12606" max="12606" width="0.7109375" style="65" customWidth="1"/>
    <col min="12607" max="12607" width="12.140625" style="65" customWidth="1"/>
    <col min="12608" max="12608" width="0.7109375" style="65" customWidth="1"/>
    <col min="12609" max="12609" width="12.140625" style="65" customWidth="1"/>
    <col min="12610" max="12610" width="0.7109375" style="65" customWidth="1"/>
    <col min="12611" max="12611" width="13.140625" style="65" customWidth="1"/>
    <col min="12612" max="12851" width="9.140625" style="65"/>
    <col min="12852" max="12857" width="1.7109375" style="65" customWidth="1"/>
    <col min="12858" max="12858" width="31.85546875" style="65" customWidth="1"/>
    <col min="12859" max="12859" width="8.140625" style="65" customWidth="1"/>
    <col min="12860" max="12860" width="0.7109375" style="65" customWidth="1"/>
    <col min="12861" max="12861" width="12.140625" style="65" customWidth="1"/>
    <col min="12862" max="12862" width="0.7109375" style="65" customWidth="1"/>
    <col min="12863" max="12863" width="12.140625" style="65" customWidth="1"/>
    <col min="12864" max="12864" width="0.7109375" style="65" customWidth="1"/>
    <col min="12865" max="12865" width="12.140625" style="65" customWidth="1"/>
    <col min="12866" max="12866" width="0.7109375" style="65" customWidth="1"/>
    <col min="12867" max="12867" width="13.140625" style="65" customWidth="1"/>
    <col min="12868" max="13107" width="9.140625" style="65"/>
    <col min="13108" max="13113" width="1.7109375" style="65" customWidth="1"/>
    <col min="13114" max="13114" width="31.85546875" style="65" customWidth="1"/>
    <col min="13115" max="13115" width="8.140625" style="65" customWidth="1"/>
    <col min="13116" max="13116" width="0.7109375" style="65" customWidth="1"/>
    <col min="13117" max="13117" width="12.140625" style="65" customWidth="1"/>
    <col min="13118" max="13118" width="0.7109375" style="65" customWidth="1"/>
    <col min="13119" max="13119" width="12.140625" style="65" customWidth="1"/>
    <col min="13120" max="13120" width="0.7109375" style="65" customWidth="1"/>
    <col min="13121" max="13121" width="12.140625" style="65" customWidth="1"/>
    <col min="13122" max="13122" width="0.7109375" style="65" customWidth="1"/>
    <col min="13123" max="13123" width="13.140625" style="65" customWidth="1"/>
    <col min="13124" max="13363" width="9.140625" style="65"/>
    <col min="13364" max="13369" width="1.7109375" style="65" customWidth="1"/>
    <col min="13370" max="13370" width="31.85546875" style="65" customWidth="1"/>
    <col min="13371" max="13371" width="8.140625" style="65" customWidth="1"/>
    <col min="13372" max="13372" width="0.7109375" style="65" customWidth="1"/>
    <col min="13373" max="13373" width="12.140625" style="65" customWidth="1"/>
    <col min="13374" max="13374" width="0.7109375" style="65" customWidth="1"/>
    <col min="13375" max="13375" width="12.140625" style="65" customWidth="1"/>
    <col min="13376" max="13376" width="0.7109375" style="65" customWidth="1"/>
    <col min="13377" max="13377" width="12.140625" style="65" customWidth="1"/>
    <col min="13378" max="13378" width="0.7109375" style="65" customWidth="1"/>
    <col min="13379" max="13379" width="13.140625" style="65" customWidth="1"/>
    <col min="13380" max="13619" width="9.140625" style="65"/>
    <col min="13620" max="13625" width="1.7109375" style="65" customWidth="1"/>
    <col min="13626" max="13626" width="31.85546875" style="65" customWidth="1"/>
    <col min="13627" max="13627" width="8.140625" style="65" customWidth="1"/>
    <col min="13628" max="13628" width="0.7109375" style="65" customWidth="1"/>
    <col min="13629" max="13629" width="12.140625" style="65" customWidth="1"/>
    <col min="13630" max="13630" width="0.7109375" style="65" customWidth="1"/>
    <col min="13631" max="13631" width="12.140625" style="65" customWidth="1"/>
    <col min="13632" max="13632" width="0.7109375" style="65" customWidth="1"/>
    <col min="13633" max="13633" width="12.140625" style="65" customWidth="1"/>
    <col min="13634" max="13634" width="0.7109375" style="65" customWidth="1"/>
    <col min="13635" max="13635" width="13.140625" style="65" customWidth="1"/>
    <col min="13636" max="13875" width="9.140625" style="65"/>
    <col min="13876" max="13881" width="1.7109375" style="65" customWidth="1"/>
    <col min="13882" max="13882" width="31.85546875" style="65" customWidth="1"/>
    <col min="13883" max="13883" width="8.140625" style="65" customWidth="1"/>
    <col min="13884" max="13884" width="0.7109375" style="65" customWidth="1"/>
    <col min="13885" max="13885" width="12.140625" style="65" customWidth="1"/>
    <col min="13886" max="13886" width="0.7109375" style="65" customWidth="1"/>
    <col min="13887" max="13887" width="12.140625" style="65" customWidth="1"/>
    <col min="13888" max="13888" width="0.7109375" style="65" customWidth="1"/>
    <col min="13889" max="13889" width="12.140625" style="65" customWidth="1"/>
    <col min="13890" max="13890" width="0.7109375" style="65" customWidth="1"/>
    <col min="13891" max="13891" width="13.140625" style="65" customWidth="1"/>
    <col min="13892" max="14131" width="9.140625" style="65"/>
    <col min="14132" max="14137" width="1.7109375" style="65" customWidth="1"/>
    <col min="14138" max="14138" width="31.85546875" style="65" customWidth="1"/>
    <col min="14139" max="14139" width="8.140625" style="65" customWidth="1"/>
    <col min="14140" max="14140" width="0.7109375" style="65" customWidth="1"/>
    <col min="14141" max="14141" width="12.140625" style="65" customWidth="1"/>
    <col min="14142" max="14142" width="0.7109375" style="65" customWidth="1"/>
    <col min="14143" max="14143" width="12.140625" style="65" customWidth="1"/>
    <col min="14144" max="14144" width="0.7109375" style="65" customWidth="1"/>
    <col min="14145" max="14145" width="12.140625" style="65" customWidth="1"/>
    <col min="14146" max="14146" width="0.7109375" style="65" customWidth="1"/>
    <col min="14147" max="14147" width="13.140625" style="65" customWidth="1"/>
    <col min="14148" max="14387" width="9.140625" style="65"/>
    <col min="14388" max="14393" width="1.7109375" style="65" customWidth="1"/>
    <col min="14394" max="14394" width="31.85546875" style="65" customWidth="1"/>
    <col min="14395" max="14395" width="8.140625" style="65" customWidth="1"/>
    <col min="14396" max="14396" width="0.7109375" style="65" customWidth="1"/>
    <col min="14397" max="14397" width="12.140625" style="65" customWidth="1"/>
    <col min="14398" max="14398" width="0.7109375" style="65" customWidth="1"/>
    <col min="14399" max="14399" width="12.140625" style="65" customWidth="1"/>
    <col min="14400" max="14400" width="0.7109375" style="65" customWidth="1"/>
    <col min="14401" max="14401" width="12.140625" style="65" customWidth="1"/>
    <col min="14402" max="14402" width="0.7109375" style="65" customWidth="1"/>
    <col min="14403" max="14403" width="13.140625" style="65" customWidth="1"/>
    <col min="14404" max="14643" width="9.140625" style="65"/>
    <col min="14644" max="14649" width="1.7109375" style="65" customWidth="1"/>
    <col min="14650" max="14650" width="31.85546875" style="65" customWidth="1"/>
    <col min="14651" max="14651" width="8.140625" style="65" customWidth="1"/>
    <col min="14652" max="14652" width="0.7109375" style="65" customWidth="1"/>
    <col min="14653" max="14653" width="12.140625" style="65" customWidth="1"/>
    <col min="14654" max="14654" width="0.7109375" style="65" customWidth="1"/>
    <col min="14655" max="14655" width="12.140625" style="65" customWidth="1"/>
    <col min="14656" max="14656" width="0.7109375" style="65" customWidth="1"/>
    <col min="14657" max="14657" width="12.140625" style="65" customWidth="1"/>
    <col min="14658" max="14658" width="0.7109375" style="65" customWidth="1"/>
    <col min="14659" max="14659" width="13.140625" style="65" customWidth="1"/>
    <col min="14660" max="14899" width="9.140625" style="65"/>
    <col min="14900" max="14905" width="1.7109375" style="65" customWidth="1"/>
    <col min="14906" max="14906" width="31.85546875" style="65" customWidth="1"/>
    <col min="14907" max="14907" width="8.140625" style="65" customWidth="1"/>
    <col min="14908" max="14908" width="0.7109375" style="65" customWidth="1"/>
    <col min="14909" max="14909" width="12.140625" style="65" customWidth="1"/>
    <col min="14910" max="14910" width="0.7109375" style="65" customWidth="1"/>
    <col min="14911" max="14911" width="12.140625" style="65" customWidth="1"/>
    <col min="14912" max="14912" width="0.7109375" style="65" customWidth="1"/>
    <col min="14913" max="14913" width="12.140625" style="65" customWidth="1"/>
    <col min="14914" max="14914" width="0.7109375" style="65" customWidth="1"/>
    <col min="14915" max="14915" width="13.140625" style="65" customWidth="1"/>
    <col min="14916" max="15155" width="9.140625" style="65"/>
    <col min="15156" max="15161" width="1.7109375" style="65" customWidth="1"/>
    <col min="15162" max="15162" width="31.85546875" style="65" customWidth="1"/>
    <col min="15163" max="15163" width="8.140625" style="65" customWidth="1"/>
    <col min="15164" max="15164" width="0.7109375" style="65" customWidth="1"/>
    <col min="15165" max="15165" width="12.140625" style="65" customWidth="1"/>
    <col min="15166" max="15166" width="0.7109375" style="65" customWidth="1"/>
    <col min="15167" max="15167" width="12.140625" style="65" customWidth="1"/>
    <col min="15168" max="15168" width="0.7109375" style="65" customWidth="1"/>
    <col min="15169" max="15169" width="12.140625" style="65" customWidth="1"/>
    <col min="15170" max="15170" width="0.7109375" style="65" customWidth="1"/>
    <col min="15171" max="15171" width="13.140625" style="65" customWidth="1"/>
    <col min="15172" max="15411" width="9.140625" style="65"/>
    <col min="15412" max="15417" width="1.7109375" style="65" customWidth="1"/>
    <col min="15418" max="15418" width="31.85546875" style="65" customWidth="1"/>
    <col min="15419" max="15419" width="8.140625" style="65" customWidth="1"/>
    <col min="15420" max="15420" width="0.7109375" style="65" customWidth="1"/>
    <col min="15421" max="15421" width="12.140625" style="65" customWidth="1"/>
    <col min="15422" max="15422" width="0.7109375" style="65" customWidth="1"/>
    <col min="15423" max="15423" width="12.140625" style="65" customWidth="1"/>
    <col min="15424" max="15424" width="0.7109375" style="65" customWidth="1"/>
    <col min="15425" max="15425" width="12.140625" style="65" customWidth="1"/>
    <col min="15426" max="15426" width="0.7109375" style="65" customWidth="1"/>
    <col min="15427" max="15427" width="13.140625" style="65" customWidth="1"/>
    <col min="15428" max="15667" width="9.140625" style="65"/>
    <col min="15668" max="15673" width="1.7109375" style="65" customWidth="1"/>
    <col min="15674" max="15674" width="31.85546875" style="65" customWidth="1"/>
    <col min="15675" max="15675" width="8.140625" style="65" customWidth="1"/>
    <col min="15676" max="15676" width="0.7109375" style="65" customWidth="1"/>
    <col min="15677" max="15677" width="12.140625" style="65" customWidth="1"/>
    <col min="15678" max="15678" width="0.7109375" style="65" customWidth="1"/>
    <col min="15679" max="15679" width="12.140625" style="65" customWidth="1"/>
    <col min="15680" max="15680" width="0.7109375" style="65" customWidth="1"/>
    <col min="15681" max="15681" width="12.140625" style="65" customWidth="1"/>
    <col min="15682" max="15682" width="0.7109375" style="65" customWidth="1"/>
    <col min="15683" max="15683" width="13.140625" style="65" customWidth="1"/>
    <col min="15684" max="15923" width="9.140625" style="65"/>
    <col min="15924" max="15929" width="1.7109375" style="65" customWidth="1"/>
    <col min="15930" max="15930" width="31.85546875" style="65" customWidth="1"/>
    <col min="15931" max="15931" width="8.140625" style="65" customWidth="1"/>
    <col min="15932" max="15932" width="0.7109375" style="65" customWidth="1"/>
    <col min="15933" max="15933" width="12.140625" style="65" customWidth="1"/>
    <col min="15934" max="15934" width="0.7109375" style="65" customWidth="1"/>
    <col min="15935" max="15935" width="12.140625" style="65" customWidth="1"/>
    <col min="15936" max="15936" width="0.7109375" style="65" customWidth="1"/>
    <col min="15937" max="15937" width="12.140625" style="65" customWidth="1"/>
    <col min="15938" max="15938" width="0.7109375" style="65" customWidth="1"/>
    <col min="15939" max="15939" width="13.140625" style="65" customWidth="1"/>
    <col min="15940" max="16179" width="9.140625" style="65"/>
    <col min="16180" max="16186" width="9.140625" style="65" customWidth="1"/>
    <col min="16187" max="16201" width="9.140625" style="65"/>
    <col min="16202" max="16250" width="9.140625" style="65" customWidth="1"/>
    <col min="16251" max="16375" width="9.140625" style="65"/>
    <col min="16376" max="16384" width="9.140625" style="65" customWidth="1"/>
  </cols>
  <sheetData>
    <row r="1" spans="1:16" s="73" customFormat="1" ht="21.75" customHeight="1">
      <c r="A1" s="60" t="str">
        <f>'T 5 (3M)'!A1</f>
        <v>บริษัท โปรเอ็น คอร์ป จำกัด (มหาชน)</v>
      </c>
      <c r="B1" s="61"/>
      <c r="C1" s="61"/>
      <c r="D1" s="61"/>
      <c r="E1" s="61"/>
      <c r="F1" s="61"/>
      <c r="G1" s="61"/>
      <c r="H1" s="35"/>
      <c r="I1" s="35"/>
      <c r="J1" s="35"/>
      <c r="K1" s="35"/>
      <c r="L1" s="35"/>
      <c r="M1" s="35"/>
      <c r="N1" s="46"/>
      <c r="O1" s="72"/>
      <c r="P1" s="46"/>
    </row>
    <row r="2" spans="1:16" s="73" customFormat="1" ht="21.75" customHeight="1">
      <c r="A2" s="61" t="s">
        <v>87</v>
      </c>
      <c r="B2" s="61"/>
      <c r="C2" s="61"/>
      <c r="D2" s="61"/>
      <c r="E2" s="61"/>
      <c r="F2" s="61"/>
      <c r="G2" s="61"/>
      <c r="H2" s="35"/>
      <c r="I2" s="35"/>
      <c r="J2" s="35"/>
      <c r="K2" s="35"/>
      <c r="L2" s="35"/>
      <c r="M2" s="35"/>
      <c r="N2" s="46"/>
      <c r="O2" s="72"/>
      <c r="P2" s="46"/>
    </row>
    <row r="3" spans="1:16" s="73" customFormat="1" ht="21.75" customHeight="1">
      <c r="A3" s="232" t="s">
        <v>117</v>
      </c>
      <c r="B3" s="74"/>
      <c r="C3" s="74"/>
      <c r="D3" s="74"/>
      <c r="E3" s="74"/>
      <c r="F3" s="74"/>
      <c r="G3" s="74"/>
      <c r="H3" s="36"/>
      <c r="I3" s="36"/>
      <c r="J3" s="36"/>
      <c r="K3" s="36"/>
      <c r="L3" s="36"/>
      <c r="M3" s="36"/>
      <c r="N3" s="39"/>
      <c r="O3" s="75"/>
      <c r="P3" s="39"/>
    </row>
    <row r="4" spans="1:16" ht="13.5" customHeight="1">
      <c r="A4" s="62"/>
      <c r="B4" s="64"/>
      <c r="C4" s="64"/>
      <c r="D4" s="64"/>
      <c r="E4" s="64"/>
      <c r="F4" s="64"/>
      <c r="G4" s="64"/>
      <c r="H4" s="37"/>
      <c r="I4" s="37"/>
      <c r="J4" s="37"/>
      <c r="K4" s="37"/>
      <c r="L4" s="37"/>
      <c r="M4" s="37"/>
      <c r="N4" s="47"/>
      <c r="O4" s="76"/>
      <c r="P4" s="47"/>
    </row>
    <row r="5" spans="1:16" ht="19.5" customHeight="1">
      <c r="A5" s="63"/>
      <c r="B5" s="63"/>
      <c r="C5" s="63"/>
      <c r="D5" s="63"/>
      <c r="E5" s="63"/>
      <c r="F5" s="63"/>
      <c r="G5" s="63"/>
      <c r="H5" s="136"/>
      <c r="I5" s="136"/>
      <c r="J5" s="292" t="s">
        <v>3</v>
      </c>
      <c r="K5" s="292"/>
      <c r="L5" s="292"/>
      <c r="M5" s="70"/>
      <c r="N5" s="292" t="s">
        <v>4</v>
      </c>
      <c r="O5" s="292"/>
      <c r="P5" s="292"/>
    </row>
    <row r="6" spans="1:16" ht="19.5" customHeight="1">
      <c r="A6" s="63"/>
      <c r="B6" s="63"/>
      <c r="C6" s="63"/>
      <c r="D6" s="63"/>
      <c r="E6" s="63"/>
      <c r="F6" s="63"/>
      <c r="G6" s="63"/>
      <c r="H6" s="136"/>
      <c r="I6" s="136"/>
      <c r="J6" s="50" t="s">
        <v>7</v>
      </c>
      <c r="K6" s="70"/>
      <c r="L6" s="50" t="s">
        <v>7</v>
      </c>
      <c r="M6" s="70"/>
      <c r="N6" s="50" t="s">
        <v>7</v>
      </c>
      <c r="O6" s="70"/>
      <c r="P6" s="50" t="s">
        <v>7</v>
      </c>
    </row>
    <row r="7" spans="1:16" s="73" customFormat="1" ht="19.5" customHeight="1">
      <c r="A7" s="61"/>
      <c r="B7" s="61"/>
      <c r="C7" s="61"/>
      <c r="D7" s="61"/>
      <c r="E7" s="61"/>
      <c r="F7" s="61"/>
      <c r="G7" s="61"/>
      <c r="I7" s="35"/>
      <c r="J7" s="13" t="s">
        <v>9</v>
      </c>
      <c r="K7" s="68"/>
      <c r="L7" s="13" t="s">
        <v>10</v>
      </c>
      <c r="M7" s="13"/>
      <c r="N7" s="13" t="s">
        <v>9</v>
      </c>
      <c r="O7" s="68"/>
      <c r="P7" s="13" t="s">
        <v>10</v>
      </c>
    </row>
    <row r="8" spans="1:16" s="73" customFormat="1" ht="19.5" customHeight="1">
      <c r="A8" s="61"/>
      <c r="B8" s="61"/>
      <c r="C8" s="61"/>
      <c r="D8" s="61"/>
      <c r="E8" s="61"/>
      <c r="F8" s="61"/>
      <c r="G8" s="61"/>
      <c r="H8" s="36" t="s">
        <v>11</v>
      </c>
      <c r="I8" s="35"/>
      <c r="J8" s="39" t="s">
        <v>12</v>
      </c>
      <c r="K8" s="35"/>
      <c r="L8" s="39" t="s">
        <v>12</v>
      </c>
      <c r="M8" s="46"/>
      <c r="N8" s="39" t="s">
        <v>12</v>
      </c>
      <c r="O8" s="46"/>
      <c r="P8" s="39" t="s">
        <v>12</v>
      </c>
    </row>
    <row r="9" spans="1:16" ht="19.5" customHeight="1">
      <c r="A9" s="64" t="s">
        <v>89</v>
      </c>
      <c r="B9" s="64"/>
      <c r="C9" s="64"/>
      <c r="D9" s="64"/>
      <c r="E9" s="64"/>
      <c r="F9" s="64"/>
      <c r="G9" s="64"/>
      <c r="H9" s="35"/>
      <c r="I9" s="35"/>
      <c r="J9" s="137"/>
      <c r="K9" s="35"/>
      <c r="L9" s="35"/>
      <c r="M9" s="35"/>
      <c r="N9" s="138"/>
      <c r="O9" s="107"/>
      <c r="P9" s="46"/>
    </row>
    <row r="10" spans="1:16" ht="5.0999999999999996" customHeight="1">
      <c r="H10" s="25"/>
      <c r="I10" s="25"/>
      <c r="J10" s="123"/>
      <c r="K10" s="25"/>
      <c r="L10" s="27"/>
      <c r="M10" s="25"/>
      <c r="N10" s="123"/>
      <c r="O10" s="28"/>
      <c r="P10" s="27"/>
    </row>
    <row r="11" spans="1:16" ht="19.5" customHeight="1">
      <c r="A11" s="65" t="s">
        <v>90</v>
      </c>
      <c r="H11" s="25"/>
      <c r="I11" s="25"/>
      <c r="J11" s="113">
        <v>39414132</v>
      </c>
      <c r="K11" s="25"/>
      <c r="L11" s="71">
        <v>96697632</v>
      </c>
      <c r="M11" s="25"/>
      <c r="N11" s="113">
        <v>28202304</v>
      </c>
      <c r="O11" s="25"/>
      <c r="P11" s="71">
        <v>36166806</v>
      </c>
    </row>
    <row r="12" spans="1:16" ht="19.5" customHeight="1">
      <c r="A12" s="65" t="s">
        <v>91</v>
      </c>
      <c r="J12" s="114">
        <v>145084478</v>
      </c>
      <c r="L12" s="40">
        <v>175919150</v>
      </c>
      <c r="N12" s="114">
        <v>129901006</v>
      </c>
      <c r="O12" s="20"/>
      <c r="P12" s="40">
        <v>166998361</v>
      </c>
    </row>
    <row r="13" spans="1:16" ht="19.5" customHeight="1">
      <c r="A13" s="65" t="s">
        <v>92</v>
      </c>
      <c r="J13" s="115">
        <v>109088738</v>
      </c>
      <c r="L13" s="41">
        <v>55345259</v>
      </c>
      <c r="N13" s="115">
        <v>29572399</v>
      </c>
      <c r="O13" s="20"/>
      <c r="P13" s="41">
        <v>45640057</v>
      </c>
    </row>
    <row r="14" spans="1:16" ht="5.0999999999999996" customHeight="1">
      <c r="J14" s="116"/>
      <c r="L14" s="26"/>
      <c r="N14" s="116"/>
      <c r="O14" s="20"/>
      <c r="P14" s="26"/>
    </row>
    <row r="15" spans="1:16" ht="19.5" customHeight="1">
      <c r="A15" s="64" t="s">
        <v>93</v>
      </c>
      <c r="B15" s="64"/>
      <c r="C15" s="64"/>
      <c r="D15" s="64"/>
      <c r="E15" s="64"/>
      <c r="F15" s="64"/>
      <c r="G15" s="64"/>
      <c r="H15" s="37"/>
      <c r="I15" s="37"/>
      <c r="J15" s="117">
        <f>SUM(J11:J14)</f>
        <v>293587348</v>
      </c>
      <c r="K15" s="37"/>
      <c r="L15" s="16">
        <f>SUM(L11:L14)</f>
        <v>327962041</v>
      </c>
      <c r="M15" s="37"/>
      <c r="N15" s="117">
        <f>SUM(N11:N14)</f>
        <v>187675709</v>
      </c>
      <c r="O15" s="37"/>
      <c r="P15" s="16">
        <f>SUM(P11:P14)</f>
        <v>248805224</v>
      </c>
    </row>
    <row r="16" spans="1:16" ht="6" customHeight="1">
      <c r="J16" s="116"/>
      <c r="L16" s="26"/>
      <c r="N16" s="116"/>
      <c r="O16" s="20"/>
      <c r="P16" s="26"/>
    </row>
    <row r="17" spans="1:16" ht="19.5" customHeight="1">
      <c r="A17" s="64" t="s">
        <v>94</v>
      </c>
      <c r="B17" s="64"/>
      <c r="C17" s="64"/>
      <c r="D17" s="64"/>
      <c r="E17" s="64"/>
      <c r="F17" s="64"/>
      <c r="G17" s="64"/>
      <c r="H17" s="37"/>
      <c r="I17" s="37"/>
      <c r="J17" s="118"/>
      <c r="K17" s="37"/>
      <c r="L17" s="22"/>
      <c r="M17" s="37"/>
      <c r="N17" s="118"/>
      <c r="O17" s="37"/>
    </row>
    <row r="18" spans="1:16" ht="5.0999999999999996" customHeight="1">
      <c r="J18" s="116"/>
      <c r="L18" s="26"/>
      <c r="N18" s="116"/>
      <c r="O18" s="20"/>
      <c r="P18" s="26"/>
    </row>
    <row r="19" spans="1:16" ht="19.5" customHeight="1">
      <c r="A19" s="65" t="s">
        <v>95</v>
      </c>
      <c r="J19" s="114">
        <v>-35911150</v>
      </c>
      <c r="L19" s="40">
        <v>-85216259</v>
      </c>
      <c r="N19" s="114">
        <v>-25133294</v>
      </c>
      <c r="O19" s="20"/>
      <c r="P19" s="40">
        <v>-29819629</v>
      </c>
    </row>
    <row r="20" spans="1:16" ht="19.5" customHeight="1">
      <c r="A20" s="65" t="s">
        <v>96</v>
      </c>
      <c r="J20" s="114">
        <v>-96262593</v>
      </c>
      <c r="L20" s="40">
        <v>-107349265</v>
      </c>
      <c r="N20" s="114">
        <v>-87239999</v>
      </c>
      <c r="O20" s="20"/>
      <c r="P20" s="40">
        <v>-102586503</v>
      </c>
    </row>
    <row r="21" spans="1:16" ht="19.5" customHeight="1">
      <c r="A21" s="65" t="s">
        <v>97</v>
      </c>
      <c r="J21" s="115">
        <v>-94846302</v>
      </c>
      <c r="L21" s="41">
        <v>-57902713</v>
      </c>
      <c r="N21" s="115">
        <v>-26366833</v>
      </c>
      <c r="O21" s="20"/>
      <c r="P21" s="41">
        <v>-48702539</v>
      </c>
    </row>
    <row r="22" spans="1:16" ht="5.0999999999999996" customHeight="1">
      <c r="J22" s="116"/>
      <c r="L22" s="26"/>
      <c r="N22" s="116"/>
      <c r="O22" s="20"/>
      <c r="P22" s="26"/>
    </row>
    <row r="23" spans="1:16" ht="19.5" customHeight="1">
      <c r="A23" s="64" t="s">
        <v>98</v>
      </c>
      <c r="B23" s="64"/>
      <c r="C23" s="64"/>
      <c r="D23" s="64"/>
      <c r="E23" s="64"/>
      <c r="F23" s="64"/>
      <c r="G23" s="64"/>
      <c r="H23" s="37"/>
      <c r="I23" s="37"/>
      <c r="J23" s="117">
        <f>SUM(J19:J22)</f>
        <v>-227020045</v>
      </c>
      <c r="K23" s="37"/>
      <c r="L23" s="16">
        <f>SUM(L19:L22)</f>
        <v>-250468237</v>
      </c>
      <c r="M23" s="37"/>
      <c r="N23" s="117">
        <f>SUM(N19:N22)</f>
        <v>-138740126</v>
      </c>
      <c r="O23" s="37"/>
      <c r="P23" s="16">
        <f>SUM(P19:P22)</f>
        <v>-181108671</v>
      </c>
    </row>
    <row r="24" spans="1:16" ht="6" customHeight="1">
      <c r="J24" s="116"/>
      <c r="L24" s="26"/>
      <c r="N24" s="116"/>
      <c r="O24" s="20"/>
      <c r="P24" s="26"/>
    </row>
    <row r="25" spans="1:16" ht="19.5" customHeight="1">
      <c r="A25" s="64" t="s">
        <v>99</v>
      </c>
      <c r="B25" s="64"/>
      <c r="C25" s="64"/>
      <c r="D25" s="64"/>
      <c r="E25" s="64"/>
      <c r="F25" s="64"/>
      <c r="G25" s="64"/>
      <c r="H25" s="37"/>
      <c r="I25" s="37"/>
      <c r="J25" s="118">
        <f>SUM(J23,J15)</f>
        <v>66567303</v>
      </c>
      <c r="K25" s="37"/>
      <c r="L25" s="22">
        <f>SUM(L15+L23)</f>
        <v>77493804</v>
      </c>
      <c r="M25" s="37"/>
      <c r="N25" s="118">
        <f>SUM(N23,N15)</f>
        <v>48935583</v>
      </c>
      <c r="O25" s="37"/>
      <c r="P25" s="22">
        <f>SUM(P15+P23)</f>
        <v>67696553</v>
      </c>
    </row>
    <row r="26" spans="1:16" ht="19.5" customHeight="1">
      <c r="A26" s="65" t="s">
        <v>100</v>
      </c>
      <c r="B26" s="64"/>
      <c r="J26" s="118">
        <v>2714174</v>
      </c>
      <c r="L26" s="22">
        <v>1219317</v>
      </c>
      <c r="N26" s="118">
        <v>13683378</v>
      </c>
      <c r="O26" s="20"/>
      <c r="P26" s="22">
        <v>7480136</v>
      </c>
    </row>
    <row r="27" spans="1:16" ht="19.5" customHeight="1">
      <c r="A27" s="65" t="s">
        <v>118</v>
      </c>
      <c r="B27" s="64"/>
      <c r="H27" s="20">
        <v>11</v>
      </c>
      <c r="J27" s="118">
        <v>-3480497</v>
      </c>
      <c r="L27" s="22">
        <v>0</v>
      </c>
      <c r="N27" s="118">
        <v>-3480497</v>
      </c>
      <c r="O27" s="20"/>
      <c r="P27" s="22">
        <v>0</v>
      </c>
    </row>
    <row r="28" spans="1:16" ht="19.5" customHeight="1">
      <c r="A28" s="30" t="s">
        <v>101</v>
      </c>
      <c r="J28" s="118">
        <v>-10711143</v>
      </c>
      <c r="L28" s="22">
        <v>-13535808</v>
      </c>
      <c r="N28" s="118">
        <v>-10040946</v>
      </c>
      <c r="O28" s="20"/>
      <c r="P28" s="22">
        <v>-13380856</v>
      </c>
    </row>
    <row r="29" spans="1:16" ht="19.5" customHeight="1">
      <c r="A29" s="30" t="s">
        <v>102</v>
      </c>
      <c r="J29" s="119">
        <v>-77268096</v>
      </c>
      <c r="L29" s="22">
        <v>-43608672</v>
      </c>
      <c r="N29" s="119">
        <v>-42280787</v>
      </c>
      <c r="O29" s="20"/>
      <c r="P29" s="22">
        <v>-42176958</v>
      </c>
    </row>
    <row r="30" spans="1:16" ht="19.5" customHeight="1">
      <c r="A30" s="65" t="s">
        <v>103</v>
      </c>
      <c r="B30" s="64"/>
      <c r="C30" s="64"/>
      <c r="J30" s="119">
        <v>-4135248</v>
      </c>
      <c r="K30" s="17"/>
      <c r="L30" s="18">
        <v>-15506084</v>
      </c>
      <c r="M30" s="17"/>
      <c r="N30" s="119">
        <v>-2545448</v>
      </c>
      <c r="O30" s="17"/>
      <c r="P30" s="18">
        <v>-15367381</v>
      </c>
    </row>
    <row r="31" spans="1:16" ht="19.5" customHeight="1">
      <c r="A31" s="65" t="s">
        <v>104</v>
      </c>
      <c r="C31" s="64"/>
      <c r="J31" s="117">
        <v>0</v>
      </c>
      <c r="K31" s="81"/>
      <c r="L31" s="16">
        <v>-1148771</v>
      </c>
      <c r="M31" s="81"/>
      <c r="N31" s="117">
        <v>0</v>
      </c>
      <c r="O31" s="81"/>
      <c r="P31" s="16">
        <v>0</v>
      </c>
    </row>
    <row r="32" spans="1:16" ht="5.0999999999999996" customHeight="1">
      <c r="J32" s="120"/>
      <c r="L32" s="29"/>
      <c r="N32" s="120"/>
      <c r="O32" s="82"/>
      <c r="P32" s="29"/>
    </row>
    <row r="33" spans="1:16" ht="19.5" customHeight="1">
      <c r="A33" s="64" t="s">
        <v>105</v>
      </c>
      <c r="J33" s="118">
        <f>SUM(J25:J32)</f>
        <v>-26313507</v>
      </c>
      <c r="L33" s="22">
        <f>SUM(L25:L32)</f>
        <v>4913786</v>
      </c>
      <c r="N33" s="118">
        <f>SUM(N25:N32)</f>
        <v>4271283</v>
      </c>
      <c r="O33" s="20"/>
      <c r="P33" s="22">
        <f>SUM(P25:P32)</f>
        <v>4251494</v>
      </c>
    </row>
    <row r="34" spans="1:16" ht="19.5" customHeight="1">
      <c r="A34" s="65" t="s">
        <v>106</v>
      </c>
      <c r="G34" s="30"/>
      <c r="J34" s="117">
        <v>5070996</v>
      </c>
      <c r="L34" s="16">
        <v>-1587661</v>
      </c>
      <c r="N34" s="117">
        <v>-946195</v>
      </c>
      <c r="O34" s="20"/>
      <c r="P34" s="16">
        <v>-1038152</v>
      </c>
    </row>
    <row r="35" spans="1:16" ht="5.0999999999999996" customHeight="1">
      <c r="B35" s="64"/>
      <c r="J35" s="118"/>
      <c r="L35" s="22"/>
      <c r="N35" s="118"/>
      <c r="O35" s="20"/>
    </row>
    <row r="36" spans="1:16" ht="19.5" customHeight="1">
      <c r="A36" s="64" t="s">
        <v>107</v>
      </c>
      <c r="B36" s="64"/>
      <c r="J36" s="118">
        <f>SUM(J33:J35)</f>
        <v>-21242511</v>
      </c>
      <c r="L36" s="22">
        <f>SUM(L33:L35)</f>
        <v>3326125</v>
      </c>
      <c r="N36" s="118">
        <f>SUM(N33:N35)</f>
        <v>3325088</v>
      </c>
      <c r="O36" s="20"/>
      <c r="P36" s="22">
        <f>SUM(P33:P35)</f>
        <v>3213342</v>
      </c>
    </row>
    <row r="37" spans="1:16" ht="6" customHeight="1">
      <c r="B37" s="64"/>
      <c r="J37" s="118"/>
      <c r="L37" s="22"/>
      <c r="N37" s="118"/>
      <c r="O37" s="20"/>
    </row>
    <row r="38" spans="1:16" ht="19.5" customHeight="1">
      <c r="A38" s="65" t="s">
        <v>108</v>
      </c>
      <c r="J38" s="117">
        <v>0</v>
      </c>
      <c r="K38" s="17"/>
      <c r="L38" s="16">
        <v>0</v>
      </c>
      <c r="M38" s="17"/>
      <c r="N38" s="117">
        <v>0</v>
      </c>
      <c r="O38" s="17"/>
      <c r="P38" s="16">
        <v>0</v>
      </c>
    </row>
    <row r="39" spans="1:16" ht="5.0999999999999996" customHeight="1">
      <c r="B39" s="64"/>
      <c r="J39" s="119"/>
      <c r="K39" s="17"/>
      <c r="L39" s="18"/>
      <c r="M39" s="17"/>
      <c r="N39" s="119"/>
      <c r="O39" s="17"/>
      <c r="P39" s="18"/>
    </row>
    <row r="40" spans="1:16" ht="19.5" customHeight="1" thickBot="1">
      <c r="A40" s="64" t="s">
        <v>109</v>
      </c>
      <c r="J40" s="121">
        <f>SUM(J36:J38)</f>
        <v>-21242511</v>
      </c>
      <c r="L40" s="19">
        <f>SUM(L36:L38)</f>
        <v>3326125</v>
      </c>
      <c r="N40" s="121">
        <f>SUM(N36:N38)</f>
        <v>3325088</v>
      </c>
      <c r="O40" s="20"/>
      <c r="P40" s="19">
        <f>SUM(P36:P38)</f>
        <v>3213342</v>
      </c>
    </row>
    <row r="41" spans="1:16" ht="6" customHeight="1" thickTop="1">
      <c r="A41" s="30"/>
      <c r="J41" s="118"/>
      <c r="L41" s="22"/>
      <c r="N41" s="118"/>
      <c r="O41" s="20"/>
    </row>
    <row r="42" spans="1:16" s="73" customFormat="1" ht="19.5" customHeight="1">
      <c r="A42" s="66" t="s">
        <v>110</v>
      </c>
      <c r="H42" s="25"/>
      <c r="I42" s="25"/>
      <c r="J42" s="122"/>
      <c r="K42" s="25"/>
      <c r="L42" s="24"/>
      <c r="M42" s="25"/>
      <c r="N42" s="122"/>
      <c r="O42" s="25"/>
      <c r="P42" s="24"/>
    </row>
    <row r="43" spans="1:16" ht="19.5" customHeight="1">
      <c r="A43" s="30" t="s">
        <v>111</v>
      </c>
      <c r="J43" s="118">
        <v>-20881759</v>
      </c>
      <c r="L43" s="22">
        <v>3838144</v>
      </c>
      <c r="N43" s="118">
        <v>3325088</v>
      </c>
      <c r="O43" s="20"/>
      <c r="P43" s="22">
        <v>3213342</v>
      </c>
    </row>
    <row r="44" spans="1:16" ht="19.5" customHeight="1">
      <c r="A44" s="30" t="s">
        <v>112</v>
      </c>
      <c r="J44" s="117">
        <v>-360752</v>
      </c>
      <c r="L44" s="16">
        <v>-512019</v>
      </c>
      <c r="N44" s="117">
        <v>0</v>
      </c>
      <c r="O44" s="20"/>
      <c r="P44" s="16">
        <v>0</v>
      </c>
    </row>
    <row r="45" spans="1:16" ht="5.0999999999999996" customHeight="1">
      <c r="J45" s="116"/>
      <c r="L45" s="26"/>
      <c r="N45" s="116"/>
      <c r="O45" s="20"/>
      <c r="P45" s="26"/>
    </row>
    <row r="46" spans="1:16" ht="19.5" customHeight="1" thickBot="1">
      <c r="A46" s="30"/>
      <c r="J46" s="121">
        <f>SUM(J43:J45)</f>
        <v>-21242511</v>
      </c>
      <c r="L46" s="19">
        <f>SUM(L43:L45)</f>
        <v>3326125</v>
      </c>
      <c r="N46" s="121">
        <f>SUM(N43:N45)</f>
        <v>3325088</v>
      </c>
      <c r="O46" s="20"/>
      <c r="P46" s="19">
        <f>SUM(P43:P45)</f>
        <v>3213342</v>
      </c>
    </row>
    <row r="47" spans="1:16" ht="6" customHeight="1" thickTop="1">
      <c r="A47" s="30"/>
      <c r="J47" s="118"/>
      <c r="L47" s="22"/>
      <c r="N47" s="118"/>
      <c r="O47" s="20"/>
    </row>
    <row r="48" spans="1:16" s="73" customFormat="1" ht="19.5" customHeight="1">
      <c r="A48" s="61" t="s">
        <v>113</v>
      </c>
      <c r="H48" s="25"/>
      <c r="I48" s="25"/>
      <c r="J48" s="123"/>
      <c r="K48" s="25"/>
      <c r="L48" s="27"/>
      <c r="M48" s="25"/>
      <c r="N48" s="123"/>
      <c r="O48" s="25"/>
      <c r="P48" s="27"/>
    </row>
    <row r="49" spans="1:16" ht="19.5" customHeight="1">
      <c r="A49" s="65" t="s">
        <v>111</v>
      </c>
      <c r="J49" s="120">
        <v>-20881759</v>
      </c>
      <c r="K49" s="29"/>
      <c r="L49" s="29">
        <v>3838144</v>
      </c>
      <c r="M49" s="29"/>
      <c r="N49" s="120">
        <v>3325088</v>
      </c>
      <c r="O49" s="29"/>
      <c r="P49" s="29">
        <v>3213342</v>
      </c>
    </row>
    <row r="50" spans="1:16" ht="19.5" customHeight="1">
      <c r="A50" s="65" t="s">
        <v>112</v>
      </c>
      <c r="J50" s="124">
        <v>-360752</v>
      </c>
      <c r="L50" s="42">
        <v>-512019</v>
      </c>
      <c r="N50" s="124">
        <v>0</v>
      </c>
      <c r="O50" s="20"/>
      <c r="P50" s="42">
        <v>0</v>
      </c>
    </row>
    <row r="51" spans="1:16" ht="5.0999999999999996" customHeight="1">
      <c r="J51" s="116"/>
      <c r="L51" s="26"/>
      <c r="N51" s="116"/>
      <c r="O51" s="20"/>
      <c r="P51" s="26"/>
    </row>
    <row r="52" spans="1:16" ht="19.5" customHeight="1" thickBot="1">
      <c r="A52" s="30"/>
      <c r="J52" s="121">
        <f>SUM(J49:J51)</f>
        <v>-21242511</v>
      </c>
      <c r="L52" s="19">
        <f>SUM(L49:L51)</f>
        <v>3326125</v>
      </c>
      <c r="N52" s="121">
        <f>SUM(N49:N51)</f>
        <v>3325088</v>
      </c>
      <c r="O52" s="20"/>
      <c r="P52" s="19">
        <f>SUM(P49:P51)</f>
        <v>3213342</v>
      </c>
    </row>
    <row r="53" spans="1:16" ht="6" customHeight="1" thickTop="1">
      <c r="J53" s="120"/>
      <c r="L53" s="29"/>
      <c r="N53" s="120"/>
      <c r="O53" s="82"/>
      <c r="P53" s="29"/>
    </row>
    <row r="54" spans="1:16" ht="19.5" customHeight="1">
      <c r="A54" s="64" t="s">
        <v>114</v>
      </c>
      <c r="J54" s="116"/>
      <c r="L54" s="26"/>
      <c r="N54" s="116"/>
      <c r="O54" s="20"/>
      <c r="P54" s="26"/>
    </row>
    <row r="55" spans="1:16" ht="5.0999999999999996" customHeight="1">
      <c r="J55" s="116"/>
      <c r="L55" s="26"/>
      <c r="N55" s="116"/>
      <c r="O55" s="20"/>
      <c r="P55" s="26"/>
    </row>
    <row r="56" spans="1:16" ht="19.5" customHeight="1" thickBot="1">
      <c r="A56" s="65" t="s">
        <v>115</v>
      </c>
      <c r="H56" s="20">
        <v>17</v>
      </c>
      <c r="J56" s="125">
        <f>J43/347119986</f>
        <v>-6.0157178618922856E-2</v>
      </c>
      <c r="K56" s="83"/>
      <c r="L56" s="43">
        <f>L43/317639047</f>
        <v>1.2083350697120056E-2</v>
      </c>
      <c r="M56" s="83"/>
      <c r="N56" s="125">
        <f>N43/347119986</f>
        <v>9.5790739055860649E-3</v>
      </c>
      <c r="O56" s="83"/>
      <c r="P56" s="43">
        <f>P43/317639047</f>
        <v>1.0116331824909423E-2</v>
      </c>
    </row>
    <row r="57" spans="1:16" ht="5.0999999999999996" customHeight="1" thickTop="1">
      <c r="J57" s="126"/>
      <c r="K57" s="83"/>
      <c r="L57" s="44"/>
      <c r="M57" s="83"/>
      <c r="N57" s="126"/>
      <c r="O57" s="83"/>
      <c r="P57" s="44"/>
    </row>
    <row r="58" spans="1:16" ht="19.5" customHeight="1" thickBot="1">
      <c r="A58" s="65" t="s">
        <v>116</v>
      </c>
      <c r="H58" s="20">
        <v>17</v>
      </c>
      <c r="J58" s="125">
        <f>J43/347119986</f>
        <v>-6.0157178618922856E-2</v>
      </c>
      <c r="K58" s="83"/>
      <c r="L58" s="43">
        <f>L43/347376342</f>
        <v>1.1048950478038024E-2</v>
      </c>
      <c r="M58" s="83"/>
      <c r="N58" s="125">
        <f>N43/347119986</f>
        <v>9.5790739055860649E-3</v>
      </c>
      <c r="O58" s="83"/>
      <c r="P58" s="43">
        <f>P43/347376342</f>
        <v>9.2503190674971189E-3</v>
      </c>
    </row>
    <row r="59" spans="1:16" ht="19.5" customHeight="1" thickTop="1">
      <c r="J59" s="26"/>
      <c r="K59" s="85"/>
      <c r="L59" s="26"/>
      <c r="M59" s="85"/>
      <c r="N59" s="26"/>
      <c r="O59" s="80"/>
      <c r="P59" s="26"/>
    </row>
    <row r="60" spans="1:16" ht="18.600000000000001" customHeight="1">
      <c r="A60" s="15" t="s">
        <v>37</v>
      </c>
      <c r="J60" s="26"/>
      <c r="K60" s="85"/>
      <c r="L60" s="26"/>
      <c r="M60" s="85"/>
      <c r="N60" s="26"/>
      <c r="O60" s="80"/>
      <c r="P60" s="26"/>
    </row>
    <row r="61" spans="1:16" ht="6.75" customHeight="1">
      <c r="A61" s="15"/>
      <c r="J61" s="26"/>
      <c r="K61" s="85"/>
      <c r="L61" s="26"/>
      <c r="M61" s="85"/>
      <c r="N61" s="26"/>
      <c r="O61" s="80"/>
      <c r="P61" s="26"/>
    </row>
    <row r="62" spans="1:16" ht="22.15" customHeight="1">
      <c r="A62" s="14" t="str">
        <f>'T 5 (3M)'!A63</f>
        <v>หมายเหตุประกอบข้อมูลทางการเงินเป็นส่วนหนึ่งของข้อมูลทางการเงินระหว่างกาลนี้</v>
      </c>
      <c r="B62" s="86"/>
      <c r="C62" s="86"/>
      <c r="D62" s="86"/>
      <c r="E62" s="86"/>
      <c r="F62" s="86"/>
      <c r="G62" s="86"/>
      <c r="H62" s="81"/>
      <c r="I62" s="81"/>
      <c r="J62" s="45"/>
      <c r="K62" s="81"/>
      <c r="L62" s="45"/>
      <c r="M62" s="81"/>
      <c r="N62" s="45"/>
      <c r="O62" s="87"/>
      <c r="P62" s="45"/>
    </row>
  </sheetData>
  <mergeCells count="2">
    <mergeCell ref="J5:L5"/>
    <mergeCell ref="N5:P5"/>
  </mergeCells>
  <pageMargins left="0.8" right="0.5" top="0.5" bottom="0.6" header="0.49" footer="0.4"/>
  <pageSetup paperSize="9" scale="85" firstPageNumber="6" fitToHeight="0" orientation="portrait" useFirstPageNumber="1" horizontalDpi="1200" verticalDpi="1200" r:id="rId1"/>
  <headerFooter>
    <oddFooter>&amp;R&amp;"Browallia New,Regular"&amp;13&amp;P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66B4-53F2-46AF-B9A0-8731746FD052}">
  <sheetPr>
    <tabColor theme="3" tint="0.39997558519241921"/>
  </sheetPr>
  <dimension ref="A1:X37"/>
  <sheetViews>
    <sheetView topLeftCell="A23" zoomScaleNormal="100" zoomScaleSheetLayoutView="85" zoomScalePageLayoutView="60" workbookViewId="0">
      <selection sqref="A1 A3 T14 X14 T17:T21 X17:X21 F23 H23 J23 L23 N23 P23 R23 T23 V23 X23 T25 X25 R30 T28:T30 X28:X30 F32 H32 J32 L32 N32 P32 R32 T32 V32 X32 A37"/>
    </sheetView>
  </sheetViews>
  <sheetFormatPr defaultRowHeight="21.75" customHeight="1"/>
  <cols>
    <col min="1" max="2" width="1.7109375" style="102" customWidth="1"/>
    <col min="3" max="3" width="41.42578125" style="102" customWidth="1"/>
    <col min="4" max="4" width="7.7109375" style="102" customWidth="1"/>
    <col min="5" max="5" width="0.7109375" style="102" customWidth="1"/>
    <col min="6" max="6" width="11.140625" style="103" bestFit="1" customWidth="1"/>
    <col min="7" max="7" width="0.7109375" style="103" customWidth="1"/>
    <col min="8" max="8" width="10.85546875" style="103" bestFit="1" customWidth="1"/>
    <col min="9" max="9" width="0.7109375" style="103" customWidth="1"/>
    <col min="10" max="10" width="10.42578125" style="103" customWidth="1"/>
    <col min="11" max="11" width="0.7109375" style="103" customWidth="1"/>
    <col min="12" max="12" width="12" style="103" customWidth="1"/>
    <col min="13" max="13" width="0.7109375" style="103" customWidth="1"/>
    <col min="14" max="14" width="15" style="105" customWidth="1"/>
    <col min="15" max="15" width="0.7109375" style="105" customWidth="1"/>
    <col min="16" max="16" width="10" style="104" customWidth="1"/>
    <col min="17" max="17" width="0.7109375" style="105" customWidth="1"/>
    <col min="18" max="18" width="11.140625" style="104" customWidth="1"/>
    <col min="19" max="19" width="0.7109375" style="105" customWidth="1"/>
    <col min="20" max="20" width="12.140625" style="104" customWidth="1"/>
    <col min="21" max="21" width="0.7109375" style="102" customWidth="1"/>
    <col min="22" max="22" width="12.42578125" style="102" customWidth="1"/>
    <col min="23" max="23" width="0.7109375" style="102" customWidth="1"/>
    <col min="24" max="24" width="12.42578125" style="102" customWidth="1"/>
    <col min="25" max="25" width="9" style="102" customWidth="1"/>
    <col min="26" max="205" width="9" style="102"/>
    <col min="206" max="207" width="1.7109375" style="102" customWidth="1"/>
    <col min="208" max="208" width="50.140625" style="102" customWidth="1"/>
    <col min="209" max="209" width="7.7109375" style="102" customWidth="1"/>
    <col min="210" max="210" width="1" style="102" customWidth="1"/>
    <col min="211" max="211" width="11.140625" style="102" customWidth="1"/>
    <col min="212" max="212" width="1" style="102" customWidth="1"/>
    <col min="213" max="213" width="13.140625" style="102" customWidth="1"/>
    <col min="214" max="214" width="1" style="102" customWidth="1"/>
    <col min="215" max="215" width="10.7109375" style="102" customWidth="1"/>
    <col min="216" max="216" width="1" style="102" customWidth="1"/>
    <col min="217" max="217" width="11.140625" style="102" customWidth="1"/>
    <col min="218" max="218" width="1" style="102" customWidth="1"/>
    <col min="219" max="219" width="15" style="102" customWidth="1"/>
    <col min="220" max="220" width="1" style="102" customWidth="1"/>
    <col min="221" max="221" width="11.7109375" style="102" customWidth="1"/>
    <col min="222" max="222" width="1" style="102" customWidth="1"/>
    <col min="223" max="223" width="12.7109375" style="102" customWidth="1"/>
    <col min="224" max="224" width="1" style="102" customWidth="1"/>
    <col min="225" max="225" width="12.140625" style="102" customWidth="1"/>
    <col min="226" max="226" width="0.140625" style="102" customWidth="1"/>
    <col min="227" max="461" width="9" style="102"/>
    <col min="462" max="463" width="1.7109375" style="102" customWidth="1"/>
    <col min="464" max="464" width="50.140625" style="102" customWidth="1"/>
    <col min="465" max="465" width="7.7109375" style="102" customWidth="1"/>
    <col min="466" max="466" width="1" style="102" customWidth="1"/>
    <col min="467" max="467" width="11.140625" style="102" customWidth="1"/>
    <col min="468" max="468" width="1" style="102" customWidth="1"/>
    <col min="469" max="469" width="13.140625" style="102" customWidth="1"/>
    <col min="470" max="470" width="1" style="102" customWidth="1"/>
    <col min="471" max="471" width="10.7109375" style="102" customWidth="1"/>
    <col min="472" max="472" width="1" style="102" customWidth="1"/>
    <col min="473" max="473" width="11.140625" style="102" customWidth="1"/>
    <col min="474" max="474" width="1" style="102" customWidth="1"/>
    <col min="475" max="475" width="15" style="102" customWidth="1"/>
    <col min="476" max="476" width="1" style="102" customWidth="1"/>
    <col min="477" max="477" width="11.7109375" style="102" customWidth="1"/>
    <col min="478" max="478" width="1" style="102" customWidth="1"/>
    <col min="479" max="479" width="12.7109375" style="102" customWidth="1"/>
    <col min="480" max="480" width="1" style="102" customWidth="1"/>
    <col min="481" max="481" width="12.140625" style="102" customWidth="1"/>
    <col min="482" max="482" width="0.140625" style="102" customWidth="1"/>
    <col min="483" max="717" width="9" style="102"/>
    <col min="718" max="719" width="1.7109375" style="102" customWidth="1"/>
    <col min="720" max="720" width="50.140625" style="102" customWidth="1"/>
    <col min="721" max="721" width="7.7109375" style="102" customWidth="1"/>
    <col min="722" max="722" width="1" style="102" customWidth="1"/>
    <col min="723" max="723" width="11.140625" style="102" customWidth="1"/>
    <col min="724" max="724" width="1" style="102" customWidth="1"/>
    <col min="725" max="725" width="13.140625" style="102" customWidth="1"/>
    <col min="726" max="726" width="1" style="102" customWidth="1"/>
    <col min="727" max="727" width="10.7109375" style="102" customWidth="1"/>
    <col min="728" max="728" width="1" style="102" customWidth="1"/>
    <col min="729" max="729" width="11.140625" style="102" customWidth="1"/>
    <col min="730" max="730" width="1" style="102" customWidth="1"/>
    <col min="731" max="731" width="15" style="102" customWidth="1"/>
    <col min="732" max="732" width="1" style="102" customWidth="1"/>
    <col min="733" max="733" width="11.7109375" style="102" customWidth="1"/>
    <col min="734" max="734" width="1" style="102" customWidth="1"/>
    <col min="735" max="735" width="12.7109375" style="102" customWidth="1"/>
    <col min="736" max="736" width="1" style="102" customWidth="1"/>
    <col min="737" max="737" width="12.140625" style="102" customWidth="1"/>
    <col min="738" max="738" width="0.140625" style="102" customWidth="1"/>
    <col min="739" max="973" width="9" style="102"/>
    <col min="974" max="975" width="1.7109375" style="102" customWidth="1"/>
    <col min="976" max="976" width="50.140625" style="102" customWidth="1"/>
    <col min="977" max="977" width="7.7109375" style="102" customWidth="1"/>
    <col min="978" max="978" width="1" style="102" customWidth="1"/>
    <col min="979" max="979" width="11.140625" style="102" customWidth="1"/>
    <col min="980" max="980" width="1" style="102" customWidth="1"/>
    <col min="981" max="981" width="13.140625" style="102" customWidth="1"/>
    <col min="982" max="982" width="1" style="102" customWidth="1"/>
    <col min="983" max="983" width="10.7109375" style="102" customWidth="1"/>
    <col min="984" max="984" width="1" style="102" customWidth="1"/>
    <col min="985" max="985" width="11.140625" style="102" customWidth="1"/>
    <col min="986" max="986" width="1" style="102" customWidth="1"/>
    <col min="987" max="987" width="15" style="102" customWidth="1"/>
    <col min="988" max="988" width="1" style="102" customWidth="1"/>
    <col min="989" max="989" width="11.7109375" style="102" customWidth="1"/>
    <col min="990" max="990" width="1" style="102" customWidth="1"/>
    <col min="991" max="991" width="12.7109375" style="102" customWidth="1"/>
    <col min="992" max="992" width="1" style="102" customWidth="1"/>
    <col min="993" max="993" width="12.140625" style="102" customWidth="1"/>
    <col min="994" max="994" width="0.140625" style="102" customWidth="1"/>
    <col min="995" max="1229" width="9" style="102"/>
    <col min="1230" max="1231" width="1.7109375" style="102" customWidth="1"/>
    <col min="1232" max="1232" width="50.140625" style="102" customWidth="1"/>
    <col min="1233" max="1233" width="7.7109375" style="102" customWidth="1"/>
    <col min="1234" max="1234" width="1" style="102" customWidth="1"/>
    <col min="1235" max="1235" width="11.140625" style="102" customWidth="1"/>
    <col min="1236" max="1236" width="1" style="102" customWidth="1"/>
    <col min="1237" max="1237" width="13.140625" style="102" customWidth="1"/>
    <col min="1238" max="1238" width="1" style="102" customWidth="1"/>
    <col min="1239" max="1239" width="10.7109375" style="102" customWidth="1"/>
    <col min="1240" max="1240" width="1" style="102" customWidth="1"/>
    <col min="1241" max="1241" width="11.140625" style="102" customWidth="1"/>
    <col min="1242" max="1242" width="1" style="102" customWidth="1"/>
    <col min="1243" max="1243" width="15" style="102" customWidth="1"/>
    <col min="1244" max="1244" width="1" style="102" customWidth="1"/>
    <col min="1245" max="1245" width="11.7109375" style="102" customWidth="1"/>
    <col min="1246" max="1246" width="1" style="102" customWidth="1"/>
    <col min="1247" max="1247" width="12.7109375" style="102" customWidth="1"/>
    <col min="1248" max="1248" width="1" style="102" customWidth="1"/>
    <col min="1249" max="1249" width="12.140625" style="102" customWidth="1"/>
    <col min="1250" max="1250" width="0.140625" style="102" customWidth="1"/>
    <col min="1251" max="1485" width="9" style="102"/>
    <col min="1486" max="1487" width="1.7109375" style="102" customWidth="1"/>
    <col min="1488" max="1488" width="50.140625" style="102" customWidth="1"/>
    <col min="1489" max="1489" width="7.7109375" style="102" customWidth="1"/>
    <col min="1490" max="1490" width="1" style="102" customWidth="1"/>
    <col min="1491" max="1491" width="11.140625" style="102" customWidth="1"/>
    <col min="1492" max="1492" width="1" style="102" customWidth="1"/>
    <col min="1493" max="1493" width="13.140625" style="102" customWidth="1"/>
    <col min="1494" max="1494" width="1" style="102" customWidth="1"/>
    <col min="1495" max="1495" width="10.7109375" style="102" customWidth="1"/>
    <col min="1496" max="1496" width="1" style="102" customWidth="1"/>
    <col min="1497" max="1497" width="11.140625" style="102" customWidth="1"/>
    <col min="1498" max="1498" width="1" style="102" customWidth="1"/>
    <col min="1499" max="1499" width="15" style="102" customWidth="1"/>
    <col min="1500" max="1500" width="1" style="102" customWidth="1"/>
    <col min="1501" max="1501" width="11.7109375" style="102" customWidth="1"/>
    <col min="1502" max="1502" width="1" style="102" customWidth="1"/>
    <col min="1503" max="1503" width="12.7109375" style="102" customWidth="1"/>
    <col min="1504" max="1504" width="1" style="102" customWidth="1"/>
    <col min="1505" max="1505" width="12.140625" style="102" customWidth="1"/>
    <col min="1506" max="1506" width="0.140625" style="102" customWidth="1"/>
    <col min="1507" max="1741" width="9" style="102"/>
    <col min="1742" max="1743" width="1.7109375" style="102" customWidth="1"/>
    <col min="1744" max="1744" width="50.140625" style="102" customWidth="1"/>
    <col min="1745" max="1745" width="7.7109375" style="102" customWidth="1"/>
    <col min="1746" max="1746" width="1" style="102" customWidth="1"/>
    <col min="1747" max="1747" width="11.140625" style="102" customWidth="1"/>
    <col min="1748" max="1748" width="1" style="102" customWidth="1"/>
    <col min="1749" max="1749" width="13.140625" style="102" customWidth="1"/>
    <col min="1750" max="1750" width="1" style="102" customWidth="1"/>
    <col min="1751" max="1751" width="10.7109375" style="102" customWidth="1"/>
    <col min="1752" max="1752" width="1" style="102" customWidth="1"/>
    <col min="1753" max="1753" width="11.140625" style="102" customWidth="1"/>
    <col min="1754" max="1754" width="1" style="102" customWidth="1"/>
    <col min="1755" max="1755" width="15" style="102" customWidth="1"/>
    <col min="1756" max="1756" width="1" style="102" customWidth="1"/>
    <col min="1757" max="1757" width="11.7109375" style="102" customWidth="1"/>
    <col min="1758" max="1758" width="1" style="102" customWidth="1"/>
    <col min="1759" max="1759" width="12.7109375" style="102" customWidth="1"/>
    <col min="1760" max="1760" width="1" style="102" customWidth="1"/>
    <col min="1761" max="1761" width="12.140625" style="102" customWidth="1"/>
    <col min="1762" max="1762" width="0.140625" style="102" customWidth="1"/>
    <col min="1763" max="1997" width="9" style="102"/>
    <col min="1998" max="1999" width="1.7109375" style="102" customWidth="1"/>
    <col min="2000" max="2000" width="50.140625" style="102" customWidth="1"/>
    <col min="2001" max="2001" width="7.7109375" style="102" customWidth="1"/>
    <col min="2002" max="2002" width="1" style="102" customWidth="1"/>
    <col min="2003" max="2003" width="11.140625" style="102" customWidth="1"/>
    <col min="2004" max="2004" width="1" style="102" customWidth="1"/>
    <col min="2005" max="2005" width="13.140625" style="102" customWidth="1"/>
    <col min="2006" max="2006" width="1" style="102" customWidth="1"/>
    <col min="2007" max="2007" width="10.7109375" style="102" customWidth="1"/>
    <col min="2008" max="2008" width="1" style="102" customWidth="1"/>
    <col min="2009" max="2009" width="11.140625" style="102" customWidth="1"/>
    <col min="2010" max="2010" width="1" style="102" customWidth="1"/>
    <col min="2011" max="2011" width="15" style="102" customWidth="1"/>
    <col min="2012" max="2012" width="1" style="102" customWidth="1"/>
    <col min="2013" max="2013" width="11.7109375" style="102" customWidth="1"/>
    <col min="2014" max="2014" width="1" style="102" customWidth="1"/>
    <col min="2015" max="2015" width="12.7109375" style="102" customWidth="1"/>
    <col min="2016" max="2016" width="1" style="102" customWidth="1"/>
    <col min="2017" max="2017" width="12.140625" style="102" customWidth="1"/>
    <col min="2018" max="2018" width="0.140625" style="102" customWidth="1"/>
    <col min="2019" max="2253" width="9" style="102"/>
    <col min="2254" max="2255" width="1.7109375" style="102" customWidth="1"/>
    <col min="2256" max="2256" width="50.140625" style="102" customWidth="1"/>
    <col min="2257" max="2257" width="7.7109375" style="102" customWidth="1"/>
    <col min="2258" max="2258" width="1" style="102" customWidth="1"/>
    <col min="2259" max="2259" width="11.140625" style="102" customWidth="1"/>
    <col min="2260" max="2260" width="1" style="102" customWidth="1"/>
    <col min="2261" max="2261" width="13.140625" style="102" customWidth="1"/>
    <col min="2262" max="2262" width="1" style="102" customWidth="1"/>
    <col min="2263" max="2263" width="10.7109375" style="102" customWidth="1"/>
    <col min="2264" max="2264" width="1" style="102" customWidth="1"/>
    <col min="2265" max="2265" width="11.140625" style="102" customWidth="1"/>
    <col min="2266" max="2266" width="1" style="102" customWidth="1"/>
    <col min="2267" max="2267" width="15" style="102" customWidth="1"/>
    <col min="2268" max="2268" width="1" style="102" customWidth="1"/>
    <col min="2269" max="2269" width="11.7109375" style="102" customWidth="1"/>
    <col min="2270" max="2270" width="1" style="102" customWidth="1"/>
    <col min="2271" max="2271" width="12.7109375" style="102" customWidth="1"/>
    <col min="2272" max="2272" width="1" style="102" customWidth="1"/>
    <col min="2273" max="2273" width="12.140625" style="102" customWidth="1"/>
    <col min="2274" max="2274" width="0.140625" style="102" customWidth="1"/>
    <col min="2275" max="2509" width="9" style="102"/>
    <col min="2510" max="2511" width="1.7109375" style="102" customWidth="1"/>
    <col min="2512" max="2512" width="50.140625" style="102" customWidth="1"/>
    <col min="2513" max="2513" width="7.7109375" style="102" customWidth="1"/>
    <col min="2514" max="2514" width="1" style="102" customWidth="1"/>
    <col min="2515" max="2515" width="11.140625" style="102" customWidth="1"/>
    <col min="2516" max="2516" width="1" style="102" customWidth="1"/>
    <col min="2517" max="2517" width="13.140625" style="102" customWidth="1"/>
    <col min="2518" max="2518" width="1" style="102" customWidth="1"/>
    <col min="2519" max="2519" width="10.7109375" style="102" customWidth="1"/>
    <col min="2520" max="2520" width="1" style="102" customWidth="1"/>
    <col min="2521" max="2521" width="11.140625" style="102" customWidth="1"/>
    <col min="2522" max="2522" width="1" style="102" customWidth="1"/>
    <col min="2523" max="2523" width="15" style="102" customWidth="1"/>
    <col min="2524" max="2524" width="1" style="102" customWidth="1"/>
    <col min="2525" max="2525" width="11.7109375" style="102" customWidth="1"/>
    <col min="2526" max="2526" width="1" style="102" customWidth="1"/>
    <col min="2527" max="2527" width="12.7109375" style="102" customWidth="1"/>
    <col min="2528" max="2528" width="1" style="102" customWidth="1"/>
    <col min="2529" max="2529" width="12.140625" style="102" customWidth="1"/>
    <col min="2530" max="2530" width="0.140625" style="102" customWidth="1"/>
    <col min="2531" max="2765" width="9" style="102"/>
    <col min="2766" max="2767" width="1.7109375" style="102" customWidth="1"/>
    <col min="2768" max="2768" width="50.140625" style="102" customWidth="1"/>
    <col min="2769" max="2769" width="7.7109375" style="102" customWidth="1"/>
    <col min="2770" max="2770" width="1" style="102" customWidth="1"/>
    <col min="2771" max="2771" width="11.140625" style="102" customWidth="1"/>
    <col min="2772" max="2772" width="1" style="102" customWidth="1"/>
    <col min="2773" max="2773" width="13.140625" style="102" customWidth="1"/>
    <col min="2774" max="2774" width="1" style="102" customWidth="1"/>
    <col min="2775" max="2775" width="10.7109375" style="102" customWidth="1"/>
    <col min="2776" max="2776" width="1" style="102" customWidth="1"/>
    <col min="2777" max="2777" width="11.140625" style="102" customWidth="1"/>
    <col min="2778" max="2778" width="1" style="102" customWidth="1"/>
    <col min="2779" max="2779" width="15" style="102" customWidth="1"/>
    <col min="2780" max="2780" width="1" style="102" customWidth="1"/>
    <col min="2781" max="2781" width="11.7109375" style="102" customWidth="1"/>
    <col min="2782" max="2782" width="1" style="102" customWidth="1"/>
    <col min="2783" max="2783" width="12.7109375" style="102" customWidth="1"/>
    <col min="2784" max="2784" width="1" style="102" customWidth="1"/>
    <col min="2785" max="2785" width="12.140625" style="102" customWidth="1"/>
    <col min="2786" max="2786" width="0.140625" style="102" customWidth="1"/>
    <col min="2787" max="3021" width="9" style="102"/>
    <col min="3022" max="3023" width="1.7109375" style="102" customWidth="1"/>
    <col min="3024" max="3024" width="50.140625" style="102" customWidth="1"/>
    <col min="3025" max="3025" width="7.7109375" style="102" customWidth="1"/>
    <col min="3026" max="3026" width="1" style="102" customWidth="1"/>
    <col min="3027" max="3027" width="11.140625" style="102" customWidth="1"/>
    <col min="3028" max="3028" width="1" style="102" customWidth="1"/>
    <col min="3029" max="3029" width="13.140625" style="102" customWidth="1"/>
    <col min="3030" max="3030" width="1" style="102" customWidth="1"/>
    <col min="3031" max="3031" width="10.7109375" style="102" customWidth="1"/>
    <col min="3032" max="3032" width="1" style="102" customWidth="1"/>
    <col min="3033" max="3033" width="11.140625" style="102" customWidth="1"/>
    <col min="3034" max="3034" width="1" style="102" customWidth="1"/>
    <col min="3035" max="3035" width="15" style="102" customWidth="1"/>
    <col min="3036" max="3036" width="1" style="102" customWidth="1"/>
    <col min="3037" max="3037" width="11.7109375" style="102" customWidth="1"/>
    <col min="3038" max="3038" width="1" style="102" customWidth="1"/>
    <col min="3039" max="3039" width="12.7109375" style="102" customWidth="1"/>
    <col min="3040" max="3040" width="1" style="102" customWidth="1"/>
    <col min="3041" max="3041" width="12.140625" style="102" customWidth="1"/>
    <col min="3042" max="3042" width="0.140625" style="102" customWidth="1"/>
    <col min="3043" max="3277" width="9" style="102"/>
    <col min="3278" max="3279" width="1.7109375" style="102" customWidth="1"/>
    <col min="3280" max="3280" width="50.140625" style="102" customWidth="1"/>
    <col min="3281" max="3281" width="7.7109375" style="102" customWidth="1"/>
    <col min="3282" max="3282" width="1" style="102" customWidth="1"/>
    <col min="3283" max="3283" width="11.140625" style="102" customWidth="1"/>
    <col min="3284" max="3284" width="1" style="102" customWidth="1"/>
    <col min="3285" max="3285" width="13.140625" style="102" customWidth="1"/>
    <col min="3286" max="3286" width="1" style="102" customWidth="1"/>
    <col min="3287" max="3287" width="10.7109375" style="102" customWidth="1"/>
    <col min="3288" max="3288" width="1" style="102" customWidth="1"/>
    <col min="3289" max="3289" width="11.140625" style="102" customWidth="1"/>
    <col min="3290" max="3290" width="1" style="102" customWidth="1"/>
    <col min="3291" max="3291" width="15" style="102" customWidth="1"/>
    <col min="3292" max="3292" width="1" style="102" customWidth="1"/>
    <col min="3293" max="3293" width="11.7109375" style="102" customWidth="1"/>
    <col min="3294" max="3294" width="1" style="102" customWidth="1"/>
    <col min="3295" max="3295" width="12.7109375" style="102" customWidth="1"/>
    <col min="3296" max="3296" width="1" style="102" customWidth="1"/>
    <col min="3297" max="3297" width="12.140625" style="102" customWidth="1"/>
    <col min="3298" max="3298" width="0.140625" style="102" customWidth="1"/>
    <col min="3299" max="3533" width="9" style="102"/>
    <col min="3534" max="3535" width="1.7109375" style="102" customWidth="1"/>
    <col min="3536" max="3536" width="50.140625" style="102" customWidth="1"/>
    <col min="3537" max="3537" width="7.7109375" style="102" customWidth="1"/>
    <col min="3538" max="3538" width="1" style="102" customWidth="1"/>
    <col min="3539" max="3539" width="11.140625" style="102" customWidth="1"/>
    <col min="3540" max="3540" width="1" style="102" customWidth="1"/>
    <col min="3541" max="3541" width="13.140625" style="102" customWidth="1"/>
    <col min="3542" max="3542" width="1" style="102" customWidth="1"/>
    <col min="3543" max="3543" width="10.7109375" style="102" customWidth="1"/>
    <col min="3544" max="3544" width="1" style="102" customWidth="1"/>
    <col min="3545" max="3545" width="11.140625" style="102" customWidth="1"/>
    <col min="3546" max="3546" width="1" style="102" customWidth="1"/>
    <col min="3547" max="3547" width="15" style="102" customWidth="1"/>
    <col min="3548" max="3548" width="1" style="102" customWidth="1"/>
    <col min="3549" max="3549" width="11.7109375" style="102" customWidth="1"/>
    <col min="3550" max="3550" width="1" style="102" customWidth="1"/>
    <col min="3551" max="3551" width="12.7109375" style="102" customWidth="1"/>
    <col min="3552" max="3552" width="1" style="102" customWidth="1"/>
    <col min="3553" max="3553" width="12.140625" style="102" customWidth="1"/>
    <col min="3554" max="3554" width="0.140625" style="102" customWidth="1"/>
    <col min="3555" max="3789" width="9" style="102"/>
    <col min="3790" max="3791" width="1.7109375" style="102" customWidth="1"/>
    <col min="3792" max="3792" width="50.140625" style="102" customWidth="1"/>
    <col min="3793" max="3793" width="7.7109375" style="102" customWidth="1"/>
    <col min="3794" max="3794" width="1" style="102" customWidth="1"/>
    <col min="3795" max="3795" width="11.140625" style="102" customWidth="1"/>
    <col min="3796" max="3796" width="1" style="102" customWidth="1"/>
    <col min="3797" max="3797" width="13.140625" style="102" customWidth="1"/>
    <col min="3798" max="3798" width="1" style="102" customWidth="1"/>
    <col min="3799" max="3799" width="10.7109375" style="102" customWidth="1"/>
    <col min="3800" max="3800" width="1" style="102" customWidth="1"/>
    <col min="3801" max="3801" width="11.140625" style="102" customWidth="1"/>
    <col min="3802" max="3802" width="1" style="102" customWidth="1"/>
    <col min="3803" max="3803" width="15" style="102" customWidth="1"/>
    <col min="3804" max="3804" width="1" style="102" customWidth="1"/>
    <col min="3805" max="3805" width="11.7109375" style="102" customWidth="1"/>
    <col min="3806" max="3806" width="1" style="102" customWidth="1"/>
    <col min="3807" max="3807" width="12.7109375" style="102" customWidth="1"/>
    <col min="3808" max="3808" width="1" style="102" customWidth="1"/>
    <col min="3809" max="3809" width="12.140625" style="102" customWidth="1"/>
    <col min="3810" max="3810" width="0.140625" style="102" customWidth="1"/>
    <col min="3811" max="4045" width="9" style="102"/>
    <col min="4046" max="4047" width="1.7109375" style="102" customWidth="1"/>
    <col min="4048" max="4048" width="50.140625" style="102" customWidth="1"/>
    <col min="4049" max="4049" width="7.7109375" style="102" customWidth="1"/>
    <col min="4050" max="4050" width="1" style="102" customWidth="1"/>
    <col min="4051" max="4051" width="11.140625" style="102" customWidth="1"/>
    <col min="4052" max="4052" width="1" style="102" customWidth="1"/>
    <col min="4053" max="4053" width="13.140625" style="102" customWidth="1"/>
    <col min="4054" max="4054" width="1" style="102" customWidth="1"/>
    <col min="4055" max="4055" width="10.7109375" style="102" customWidth="1"/>
    <col min="4056" max="4056" width="1" style="102" customWidth="1"/>
    <col min="4057" max="4057" width="11.140625" style="102" customWidth="1"/>
    <col min="4058" max="4058" width="1" style="102" customWidth="1"/>
    <col min="4059" max="4059" width="15" style="102" customWidth="1"/>
    <col min="4060" max="4060" width="1" style="102" customWidth="1"/>
    <col min="4061" max="4061" width="11.7109375" style="102" customWidth="1"/>
    <col min="4062" max="4062" width="1" style="102" customWidth="1"/>
    <col min="4063" max="4063" width="12.7109375" style="102" customWidth="1"/>
    <col min="4064" max="4064" width="1" style="102" customWidth="1"/>
    <col min="4065" max="4065" width="12.140625" style="102" customWidth="1"/>
    <col min="4066" max="4066" width="0.140625" style="102" customWidth="1"/>
    <col min="4067" max="4301" width="9" style="102"/>
    <col min="4302" max="4303" width="1.7109375" style="102" customWidth="1"/>
    <col min="4304" max="4304" width="50.140625" style="102" customWidth="1"/>
    <col min="4305" max="4305" width="7.7109375" style="102" customWidth="1"/>
    <col min="4306" max="4306" width="1" style="102" customWidth="1"/>
    <col min="4307" max="4307" width="11.140625" style="102" customWidth="1"/>
    <col min="4308" max="4308" width="1" style="102" customWidth="1"/>
    <col min="4309" max="4309" width="13.140625" style="102" customWidth="1"/>
    <col min="4310" max="4310" width="1" style="102" customWidth="1"/>
    <col min="4311" max="4311" width="10.7109375" style="102" customWidth="1"/>
    <col min="4312" max="4312" width="1" style="102" customWidth="1"/>
    <col min="4313" max="4313" width="11.140625" style="102" customWidth="1"/>
    <col min="4314" max="4314" width="1" style="102" customWidth="1"/>
    <col min="4315" max="4315" width="15" style="102" customWidth="1"/>
    <col min="4316" max="4316" width="1" style="102" customWidth="1"/>
    <col min="4317" max="4317" width="11.7109375" style="102" customWidth="1"/>
    <col min="4318" max="4318" width="1" style="102" customWidth="1"/>
    <col min="4319" max="4319" width="12.7109375" style="102" customWidth="1"/>
    <col min="4320" max="4320" width="1" style="102" customWidth="1"/>
    <col min="4321" max="4321" width="12.140625" style="102" customWidth="1"/>
    <col min="4322" max="4322" width="0.140625" style="102" customWidth="1"/>
    <col min="4323" max="4557" width="9" style="102"/>
    <col min="4558" max="4559" width="1.7109375" style="102" customWidth="1"/>
    <col min="4560" max="4560" width="50.140625" style="102" customWidth="1"/>
    <col min="4561" max="4561" width="7.7109375" style="102" customWidth="1"/>
    <col min="4562" max="4562" width="1" style="102" customWidth="1"/>
    <col min="4563" max="4563" width="11.140625" style="102" customWidth="1"/>
    <col min="4564" max="4564" width="1" style="102" customWidth="1"/>
    <col min="4565" max="4565" width="13.140625" style="102" customWidth="1"/>
    <col min="4566" max="4566" width="1" style="102" customWidth="1"/>
    <col min="4567" max="4567" width="10.7109375" style="102" customWidth="1"/>
    <col min="4568" max="4568" width="1" style="102" customWidth="1"/>
    <col min="4569" max="4569" width="11.140625" style="102" customWidth="1"/>
    <col min="4570" max="4570" width="1" style="102" customWidth="1"/>
    <col min="4571" max="4571" width="15" style="102" customWidth="1"/>
    <col min="4572" max="4572" width="1" style="102" customWidth="1"/>
    <col min="4573" max="4573" width="11.7109375" style="102" customWidth="1"/>
    <col min="4574" max="4574" width="1" style="102" customWidth="1"/>
    <col min="4575" max="4575" width="12.7109375" style="102" customWidth="1"/>
    <col min="4576" max="4576" width="1" style="102" customWidth="1"/>
    <col min="4577" max="4577" width="12.140625" style="102" customWidth="1"/>
    <col min="4578" max="4578" width="0.140625" style="102" customWidth="1"/>
    <col min="4579" max="4813" width="9" style="102"/>
    <col min="4814" max="4815" width="1.7109375" style="102" customWidth="1"/>
    <col min="4816" max="4816" width="50.140625" style="102" customWidth="1"/>
    <col min="4817" max="4817" width="7.7109375" style="102" customWidth="1"/>
    <col min="4818" max="4818" width="1" style="102" customWidth="1"/>
    <col min="4819" max="4819" width="11.140625" style="102" customWidth="1"/>
    <col min="4820" max="4820" width="1" style="102" customWidth="1"/>
    <col min="4821" max="4821" width="13.140625" style="102" customWidth="1"/>
    <col min="4822" max="4822" width="1" style="102" customWidth="1"/>
    <col min="4823" max="4823" width="10.7109375" style="102" customWidth="1"/>
    <col min="4824" max="4824" width="1" style="102" customWidth="1"/>
    <col min="4825" max="4825" width="11.140625" style="102" customWidth="1"/>
    <col min="4826" max="4826" width="1" style="102" customWidth="1"/>
    <col min="4827" max="4827" width="15" style="102" customWidth="1"/>
    <col min="4828" max="4828" width="1" style="102" customWidth="1"/>
    <col min="4829" max="4829" width="11.7109375" style="102" customWidth="1"/>
    <col min="4830" max="4830" width="1" style="102" customWidth="1"/>
    <col min="4831" max="4831" width="12.7109375" style="102" customWidth="1"/>
    <col min="4832" max="4832" width="1" style="102" customWidth="1"/>
    <col min="4833" max="4833" width="12.140625" style="102" customWidth="1"/>
    <col min="4834" max="4834" width="0.140625" style="102" customWidth="1"/>
    <col min="4835" max="5069" width="9" style="102"/>
    <col min="5070" max="5071" width="1.7109375" style="102" customWidth="1"/>
    <col min="5072" max="5072" width="50.140625" style="102" customWidth="1"/>
    <col min="5073" max="5073" width="7.7109375" style="102" customWidth="1"/>
    <col min="5074" max="5074" width="1" style="102" customWidth="1"/>
    <col min="5075" max="5075" width="11.140625" style="102" customWidth="1"/>
    <col min="5076" max="5076" width="1" style="102" customWidth="1"/>
    <col min="5077" max="5077" width="13.140625" style="102" customWidth="1"/>
    <col min="5078" max="5078" width="1" style="102" customWidth="1"/>
    <col min="5079" max="5079" width="10.7109375" style="102" customWidth="1"/>
    <col min="5080" max="5080" width="1" style="102" customWidth="1"/>
    <col min="5081" max="5081" width="11.140625" style="102" customWidth="1"/>
    <col min="5082" max="5082" width="1" style="102" customWidth="1"/>
    <col min="5083" max="5083" width="15" style="102" customWidth="1"/>
    <col min="5084" max="5084" width="1" style="102" customWidth="1"/>
    <col min="5085" max="5085" width="11.7109375" style="102" customWidth="1"/>
    <col min="5086" max="5086" width="1" style="102" customWidth="1"/>
    <col min="5087" max="5087" width="12.7109375" style="102" customWidth="1"/>
    <col min="5088" max="5088" width="1" style="102" customWidth="1"/>
    <col min="5089" max="5089" width="12.140625" style="102" customWidth="1"/>
    <col min="5090" max="5090" width="0.140625" style="102" customWidth="1"/>
    <col min="5091" max="5325" width="9" style="102"/>
    <col min="5326" max="5327" width="1.7109375" style="102" customWidth="1"/>
    <col min="5328" max="5328" width="50.140625" style="102" customWidth="1"/>
    <col min="5329" max="5329" width="7.7109375" style="102" customWidth="1"/>
    <col min="5330" max="5330" width="1" style="102" customWidth="1"/>
    <col min="5331" max="5331" width="11.140625" style="102" customWidth="1"/>
    <col min="5332" max="5332" width="1" style="102" customWidth="1"/>
    <col min="5333" max="5333" width="13.140625" style="102" customWidth="1"/>
    <col min="5334" max="5334" width="1" style="102" customWidth="1"/>
    <col min="5335" max="5335" width="10.7109375" style="102" customWidth="1"/>
    <col min="5336" max="5336" width="1" style="102" customWidth="1"/>
    <col min="5337" max="5337" width="11.140625" style="102" customWidth="1"/>
    <col min="5338" max="5338" width="1" style="102" customWidth="1"/>
    <col min="5339" max="5339" width="15" style="102" customWidth="1"/>
    <col min="5340" max="5340" width="1" style="102" customWidth="1"/>
    <col min="5341" max="5341" width="11.7109375" style="102" customWidth="1"/>
    <col min="5342" max="5342" width="1" style="102" customWidth="1"/>
    <col min="5343" max="5343" width="12.7109375" style="102" customWidth="1"/>
    <col min="5344" max="5344" width="1" style="102" customWidth="1"/>
    <col min="5345" max="5345" width="12.140625" style="102" customWidth="1"/>
    <col min="5346" max="5346" width="0.140625" style="102" customWidth="1"/>
    <col min="5347" max="5581" width="9" style="102"/>
    <col min="5582" max="5583" width="1.7109375" style="102" customWidth="1"/>
    <col min="5584" max="5584" width="50.140625" style="102" customWidth="1"/>
    <col min="5585" max="5585" width="7.7109375" style="102" customWidth="1"/>
    <col min="5586" max="5586" width="1" style="102" customWidth="1"/>
    <col min="5587" max="5587" width="11.140625" style="102" customWidth="1"/>
    <col min="5588" max="5588" width="1" style="102" customWidth="1"/>
    <col min="5589" max="5589" width="13.140625" style="102" customWidth="1"/>
    <col min="5590" max="5590" width="1" style="102" customWidth="1"/>
    <col min="5591" max="5591" width="10.7109375" style="102" customWidth="1"/>
    <col min="5592" max="5592" width="1" style="102" customWidth="1"/>
    <col min="5593" max="5593" width="11.140625" style="102" customWidth="1"/>
    <col min="5594" max="5594" width="1" style="102" customWidth="1"/>
    <col min="5595" max="5595" width="15" style="102" customWidth="1"/>
    <col min="5596" max="5596" width="1" style="102" customWidth="1"/>
    <col min="5597" max="5597" width="11.7109375" style="102" customWidth="1"/>
    <col min="5598" max="5598" width="1" style="102" customWidth="1"/>
    <col min="5599" max="5599" width="12.7109375" style="102" customWidth="1"/>
    <col min="5600" max="5600" width="1" style="102" customWidth="1"/>
    <col min="5601" max="5601" width="12.140625" style="102" customWidth="1"/>
    <col min="5602" max="5602" width="0.140625" style="102" customWidth="1"/>
    <col min="5603" max="5837" width="9" style="102"/>
    <col min="5838" max="5839" width="1.7109375" style="102" customWidth="1"/>
    <col min="5840" max="5840" width="50.140625" style="102" customWidth="1"/>
    <col min="5841" max="5841" width="7.7109375" style="102" customWidth="1"/>
    <col min="5842" max="5842" width="1" style="102" customWidth="1"/>
    <col min="5843" max="5843" width="11.140625" style="102" customWidth="1"/>
    <col min="5844" max="5844" width="1" style="102" customWidth="1"/>
    <col min="5845" max="5845" width="13.140625" style="102" customWidth="1"/>
    <col min="5846" max="5846" width="1" style="102" customWidth="1"/>
    <col min="5847" max="5847" width="10.7109375" style="102" customWidth="1"/>
    <col min="5848" max="5848" width="1" style="102" customWidth="1"/>
    <col min="5849" max="5849" width="11.140625" style="102" customWidth="1"/>
    <col min="5850" max="5850" width="1" style="102" customWidth="1"/>
    <col min="5851" max="5851" width="15" style="102" customWidth="1"/>
    <col min="5852" max="5852" width="1" style="102" customWidth="1"/>
    <col min="5853" max="5853" width="11.7109375" style="102" customWidth="1"/>
    <col min="5854" max="5854" width="1" style="102" customWidth="1"/>
    <col min="5855" max="5855" width="12.7109375" style="102" customWidth="1"/>
    <col min="5856" max="5856" width="1" style="102" customWidth="1"/>
    <col min="5857" max="5857" width="12.140625" style="102" customWidth="1"/>
    <col min="5858" max="5858" width="0.140625" style="102" customWidth="1"/>
    <col min="5859" max="6093" width="9" style="102"/>
    <col min="6094" max="6095" width="1.7109375" style="102" customWidth="1"/>
    <col min="6096" max="6096" width="50.140625" style="102" customWidth="1"/>
    <col min="6097" max="6097" width="7.7109375" style="102" customWidth="1"/>
    <col min="6098" max="6098" width="1" style="102" customWidth="1"/>
    <col min="6099" max="6099" width="11.140625" style="102" customWidth="1"/>
    <col min="6100" max="6100" width="1" style="102" customWidth="1"/>
    <col min="6101" max="6101" width="13.140625" style="102" customWidth="1"/>
    <col min="6102" max="6102" width="1" style="102" customWidth="1"/>
    <col min="6103" max="6103" width="10.7109375" style="102" customWidth="1"/>
    <col min="6104" max="6104" width="1" style="102" customWidth="1"/>
    <col min="6105" max="6105" width="11.140625" style="102" customWidth="1"/>
    <col min="6106" max="6106" width="1" style="102" customWidth="1"/>
    <col min="6107" max="6107" width="15" style="102" customWidth="1"/>
    <col min="6108" max="6108" width="1" style="102" customWidth="1"/>
    <col min="6109" max="6109" width="11.7109375" style="102" customWidth="1"/>
    <col min="6110" max="6110" width="1" style="102" customWidth="1"/>
    <col min="6111" max="6111" width="12.7109375" style="102" customWidth="1"/>
    <col min="6112" max="6112" width="1" style="102" customWidth="1"/>
    <col min="6113" max="6113" width="12.140625" style="102" customWidth="1"/>
    <col min="6114" max="6114" width="0.140625" style="102" customWidth="1"/>
    <col min="6115" max="6349" width="9" style="102"/>
    <col min="6350" max="6351" width="1.7109375" style="102" customWidth="1"/>
    <col min="6352" max="6352" width="50.140625" style="102" customWidth="1"/>
    <col min="6353" max="6353" width="7.7109375" style="102" customWidth="1"/>
    <col min="6354" max="6354" width="1" style="102" customWidth="1"/>
    <col min="6355" max="6355" width="11.140625" style="102" customWidth="1"/>
    <col min="6356" max="6356" width="1" style="102" customWidth="1"/>
    <col min="6357" max="6357" width="13.140625" style="102" customWidth="1"/>
    <col min="6358" max="6358" width="1" style="102" customWidth="1"/>
    <col min="6359" max="6359" width="10.7109375" style="102" customWidth="1"/>
    <col min="6360" max="6360" width="1" style="102" customWidth="1"/>
    <col min="6361" max="6361" width="11.140625" style="102" customWidth="1"/>
    <col min="6362" max="6362" width="1" style="102" customWidth="1"/>
    <col min="6363" max="6363" width="15" style="102" customWidth="1"/>
    <col min="6364" max="6364" width="1" style="102" customWidth="1"/>
    <col min="6365" max="6365" width="11.7109375" style="102" customWidth="1"/>
    <col min="6366" max="6366" width="1" style="102" customWidth="1"/>
    <col min="6367" max="6367" width="12.7109375" style="102" customWidth="1"/>
    <col min="6368" max="6368" width="1" style="102" customWidth="1"/>
    <col min="6369" max="6369" width="12.140625" style="102" customWidth="1"/>
    <col min="6370" max="6370" width="0.140625" style="102" customWidth="1"/>
    <col min="6371" max="6605" width="9" style="102"/>
    <col min="6606" max="6607" width="1.7109375" style="102" customWidth="1"/>
    <col min="6608" max="6608" width="50.140625" style="102" customWidth="1"/>
    <col min="6609" max="6609" width="7.7109375" style="102" customWidth="1"/>
    <col min="6610" max="6610" width="1" style="102" customWidth="1"/>
    <col min="6611" max="6611" width="11.140625" style="102" customWidth="1"/>
    <col min="6612" max="6612" width="1" style="102" customWidth="1"/>
    <col min="6613" max="6613" width="13.140625" style="102" customWidth="1"/>
    <col min="6614" max="6614" width="1" style="102" customWidth="1"/>
    <col min="6615" max="6615" width="10.7109375" style="102" customWidth="1"/>
    <col min="6616" max="6616" width="1" style="102" customWidth="1"/>
    <col min="6617" max="6617" width="11.140625" style="102" customWidth="1"/>
    <col min="6618" max="6618" width="1" style="102" customWidth="1"/>
    <col min="6619" max="6619" width="15" style="102" customWidth="1"/>
    <col min="6620" max="6620" width="1" style="102" customWidth="1"/>
    <col min="6621" max="6621" width="11.7109375" style="102" customWidth="1"/>
    <col min="6622" max="6622" width="1" style="102" customWidth="1"/>
    <col min="6623" max="6623" width="12.7109375" style="102" customWidth="1"/>
    <col min="6624" max="6624" width="1" style="102" customWidth="1"/>
    <col min="6625" max="6625" width="12.140625" style="102" customWidth="1"/>
    <col min="6626" max="6626" width="0.140625" style="102" customWidth="1"/>
    <col min="6627" max="6861" width="9" style="102"/>
    <col min="6862" max="6863" width="1.7109375" style="102" customWidth="1"/>
    <col min="6864" max="6864" width="50.140625" style="102" customWidth="1"/>
    <col min="6865" max="6865" width="7.7109375" style="102" customWidth="1"/>
    <col min="6866" max="6866" width="1" style="102" customWidth="1"/>
    <col min="6867" max="6867" width="11.140625" style="102" customWidth="1"/>
    <col min="6868" max="6868" width="1" style="102" customWidth="1"/>
    <col min="6869" max="6869" width="13.140625" style="102" customWidth="1"/>
    <col min="6870" max="6870" width="1" style="102" customWidth="1"/>
    <col min="6871" max="6871" width="10.7109375" style="102" customWidth="1"/>
    <col min="6872" max="6872" width="1" style="102" customWidth="1"/>
    <col min="6873" max="6873" width="11.140625" style="102" customWidth="1"/>
    <col min="6874" max="6874" width="1" style="102" customWidth="1"/>
    <col min="6875" max="6875" width="15" style="102" customWidth="1"/>
    <col min="6876" max="6876" width="1" style="102" customWidth="1"/>
    <col min="6877" max="6877" width="11.7109375" style="102" customWidth="1"/>
    <col min="6878" max="6878" width="1" style="102" customWidth="1"/>
    <col min="6879" max="6879" width="12.7109375" style="102" customWidth="1"/>
    <col min="6880" max="6880" width="1" style="102" customWidth="1"/>
    <col min="6881" max="6881" width="12.140625" style="102" customWidth="1"/>
    <col min="6882" max="6882" width="0.140625" style="102" customWidth="1"/>
    <col min="6883" max="7117" width="9" style="102"/>
    <col min="7118" max="7119" width="1.7109375" style="102" customWidth="1"/>
    <col min="7120" max="7120" width="50.140625" style="102" customWidth="1"/>
    <col min="7121" max="7121" width="7.7109375" style="102" customWidth="1"/>
    <col min="7122" max="7122" width="1" style="102" customWidth="1"/>
    <col min="7123" max="7123" width="11.140625" style="102" customWidth="1"/>
    <col min="7124" max="7124" width="1" style="102" customWidth="1"/>
    <col min="7125" max="7125" width="13.140625" style="102" customWidth="1"/>
    <col min="7126" max="7126" width="1" style="102" customWidth="1"/>
    <col min="7127" max="7127" width="10.7109375" style="102" customWidth="1"/>
    <col min="7128" max="7128" width="1" style="102" customWidth="1"/>
    <col min="7129" max="7129" width="11.140625" style="102" customWidth="1"/>
    <col min="7130" max="7130" width="1" style="102" customWidth="1"/>
    <col min="7131" max="7131" width="15" style="102" customWidth="1"/>
    <col min="7132" max="7132" width="1" style="102" customWidth="1"/>
    <col min="7133" max="7133" width="11.7109375" style="102" customWidth="1"/>
    <col min="7134" max="7134" width="1" style="102" customWidth="1"/>
    <col min="7135" max="7135" width="12.7109375" style="102" customWidth="1"/>
    <col min="7136" max="7136" width="1" style="102" customWidth="1"/>
    <col min="7137" max="7137" width="12.140625" style="102" customWidth="1"/>
    <col min="7138" max="7138" width="0.140625" style="102" customWidth="1"/>
    <col min="7139" max="7373" width="9" style="102"/>
    <col min="7374" max="7375" width="1.7109375" style="102" customWidth="1"/>
    <col min="7376" max="7376" width="50.140625" style="102" customWidth="1"/>
    <col min="7377" max="7377" width="7.7109375" style="102" customWidth="1"/>
    <col min="7378" max="7378" width="1" style="102" customWidth="1"/>
    <col min="7379" max="7379" width="11.140625" style="102" customWidth="1"/>
    <col min="7380" max="7380" width="1" style="102" customWidth="1"/>
    <col min="7381" max="7381" width="13.140625" style="102" customWidth="1"/>
    <col min="7382" max="7382" width="1" style="102" customWidth="1"/>
    <col min="7383" max="7383" width="10.7109375" style="102" customWidth="1"/>
    <col min="7384" max="7384" width="1" style="102" customWidth="1"/>
    <col min="7385" max="7385" width="11.140625" style="102" customWidth="1"/>
    <col min="7386" max="7386" width="1" style="102" customWidth="1"/>
    <col min="7387" max="7387" width="15" style="102" customWidth="1"/>
    <col min="7388" max="7388" width="1" style="102" customWidth="1"/>
    <col min="7389" max="7389" width="11.7109375" style="102" customWidth="1"/>
    <col min="7390" max="7390" width="1" style="102" customWidth="1"/>
    <col min="7391" max="7391" width="12.7109375" style="102" customWidth="1"/>
    <col min="7392" max="7392" width="1" style="102" customWidth="1"/>
    <col min="7393" max="7393" width="12.140625" style="102" customWidth="1"/>
    <col min="7394" max="7394" width="0.140625" style="102" customWidth="1"/>
    <col min="7395" max="7629" width="9" style="102"/>
    <col min="7630" max="7631" width="1.7109375" style="102" customWidth="1"/>
    <col min="7632" max="7632" width="50.140625" style="102" customWidth="1"/>
    <col min="7633" max="7633" width="7.7109375" style="102" customWidth="1"/>
    <col min="7634" max="7634" width="1" style="102" customWidth="1"/>
    <col min="7635" max="7635" width="11.140625" style="102" customWidth="1"/>
    <col min="7636" max="7636" width="1" style="102" customWidth="1"/>
    <col min="7637" max="7637" width="13.140625" style="102" customWidth="1"/>
    <col min="7638" max="7638" width="1" style="102" customWidth="1"/>
    <col min="7639" max="7639" width="10.7109375" style="102" customWidth="1"/>
    <col min="7640" max="7640" width="1" style="102" customWidth="1"/>
    <col min="7641" max="7641" width="11.140625" style="102" customWidth="1"/>
    <col min="7642" max="7642" width="1" style="102" customWidth="1"/>
    <col min="7643" max="7643" width="15" style="102" customWidth="1"/>
    <col min="7644" max="7644" width="1" style="102" customWidth="1"/>
    <col min="7645" max="7645" width="11.7109375" style="102" customWidth="1"/>
    <col min="7646" max="7646" width="1" style="102" customWidth="1"/>
    <col min="7647" max="7647" width="12.7109375" style="102" customWidth="1"/>
    <col min="7648" max="7648" width="1" style="102" customWidth="1"/>
    <col min="7649" max="7649" width="12.140625" style="102" customWidth="1"/>
    <col min="7650" max="7650" width="0.140625" style="102" customWidth="1"/>
    <col min="7651" max="7885" width="9" style="102"/>
    <col min="7886" max="7887" width="1.7109375" style="102" customWidth="1"/>
    <col min="7888" max="7888" width="50.140625" style="102" customWidth="1"/>
    <col min="7889" max="7889" width="7.7109375" style="102" customWidth="1"/>
    <col min="7890" max="7890" width="1" style="102" customWidth="1"/>
    <col min="7891" max="7891" width="11.140625" style="102" customWidth="1"/>
    <col min="7892" max="7892" width="1" style="102" customWidth="1"/>
    <col min="7893" max="7893" width="13.140625" style="102" customWidth="1"/>
    <col min="7894" max="7894" width="1" style="102" customWidth="1"/>
    <col min="7895" max="7895" width="10.7109375" style="102" customWidth="1"/>
    <col min="7896" max="7896" width="1" style="102" customWidth="1"/>
    <col min="7897" max="7897" width="11.140625" style="102" customWidth="1"/>
    <col min="7898" max="7898" width="1" style="102" customWidth="1"/>
    <col min="7899" max="7899" width="15" style="102" customWidth="1"/>
    <col min="7900" max="7900" width="1" style="102" customWidth="1"/>
    <col min="7901" max="7901" width="11.7109375" style="102" customWidth="1"/>
    <col min="7902" max="7902" width="1" style="102" customWidth="1"/>
    <col min="7903" max="7903" width="12.7109375" style="102" customWidth="1"/>
    <col min="7904" max="7904" width="1" style="102" customWidth="1"/>
    <col min="7905" max="7905" width="12.140625" style="102" customWidth="1"/>
    <col min="7906" max="7906" width="0.140625" style="102" customWidth="1"/>
    <col min="7907" max="8141" width="9" style="102"/>
    <col min="8142" max="8143" width="1.7109375" style="102" customWidth="1"/>
    <col min="8144" max="8144" width="50.140625" style="102" customWidth="1"/>
    <col min="8145" max="8145" width="7.7109375" style="102" customWidth="1"/>
    <col min="8146" max="8146" width="1" style="102" customWidth="1"/>
    <col min="8147" max="8147" width="11.140625" style="102" customWidth="1"/>
    <col min="8148" max="8148" width="1" style="102" customWidth="1"/>
    <col min="8149" max="8149" width="13.140625" style="102" customWidth="1"/>
    <col min="8150" max="8150" width="1" style="102" customWidth="1"/>
    <col min="8151" max="8151" width="10.7109375" style="102" customWidth="1"/>
    <col min="8152" max="8152" width="1" style="102" customWidth="1"/>
    <col min="8153" max="8153" width="11.140625" style="102" customWidth="1"/>
    <col min="8154" max="8154" width="1" style="102" customWidth="1"/>
    <col min="8155" max="8155" width="15" style="102" customWidth="1"/>
    <col min="8156" max="8156" width="1" style="102" customWidth="1"/>
    <col min="8157" max="8157" width="11.7109375" style="102" customWidth="1"/>
    <col min="8158" max="8158" width="1" style="102" customWidth="1"/>
    <col min="8159" max="8159" width="12.7109375" style="102" customWidth="1"/>
    <col min="8160" max="8160" width="1" style="102" customWidth="1"/>
    <col min="8161" max="8161" width="12.140625" style="102" customWidth="1"/>
    <col min="8162" max="8162" width="0.140625" style="102" customWidth="1"/>
    <col min="8163" max="8397" width="9" style="102"/>
    <col min="8398" max="8399" width="1.7109375" style="102" customWidth="1"/>
    <col min="8400" max="8400" width="50.140625" style="102" customWidth="1"/>
    <col min="8401" max="8401" width="7.7109375" style="102" customWidth="1"/>
    <col min="8402" max="8402" width="1" style="102" customWidth="1"/>
    <col min="8403" max="8403" width="11.140625" style="102" customWidth="1"/>
    <col min="8404" max="8404" width="1" style="102" customWidth="1"/>
    <col min="8405" max="8405" width="13.140625" style="102" customWidth="1"/>
    <col min="8406" max="8406" width="1" style="102" customWidth="1"/>
    <col min="8407" max="8407" width="10.7109375" style="102" customWidth="1"/>
    <col min="8408" max="8408" width="1" style="102" customWidth="1"/>
    <col min="8409" max="8409" width="11.140625" style="102" customWidth="1"/>
    <col min="8410" max="8410" width="1" style="102" customWidth="1"/>
    <col min="8411" max="8411" width="15" style="102" customWidth="1"/>
    <col min="8412" max="8412" width="1" style="102" customWidth="1"/>
    <col min="8413" max="8413" width="11.7109375" style="102" customWidth="1"/>
    <col min="8414" max="8414" width="1" style="102" customWidth="1"/>
    <col min="8415" max="8415" width="12.7109375" style="102" customWidth="1"/>
    <col min="8416" max="8416" width="1" style="102" customWidth="1"/>
    <col min="8417" max="8417" width="12.140625" style="102" customWidth="1"/>
    <col min="8418" max="8418" width="0.140625" style="102" customWidth="1"/>
    <col min="8419" max="8653" width="9" style="102"/>
    <col min="8654" max="8655" width="1.7109375" style="102" customWidth="1"/>
    <col min="8656" max="8656" width="50.140625" style="102" customWidth="1"/>
    <col min="8657" max="8657" width="7.7109375" style="102" customWidth="1"/>
    <col min="8658" max="8658" width="1" style="102" customWidth="1"/>
    <col min="8659" max="8659" width="11.140625" style="102" customWidth="1"/>
    <col min="8660" max="8660" width="1" style="102" customWidth="1"/>
    <col min="8661" max="8661" width="13.140625" style="102" customWidth="1"/>
    <col min="8662" max="8662" width="1" style="102" customWidth="1"/>
    <col min="8663" max="8663" width="10.7109375" style="102" customWidth="1"/>
    <col min="8664" max="8664" width="1" style="102" customWidth="1"/>
    <col min="8665" max="8665" width="11.140625" style="102" customWidth="1"/>
    <col min="8666" max="8666" width="1" style="102" customWidth="1"/>
    <col min="8667" max="8667" width="15" style="102" customWidth="1"/>
    <col min="8668" max="8668" width="1" style="102" customWidth="1"/>
    <col min="8669" max="8669" width="11.7109375" style="102" customWidth="1"/>
    <col min="8670" max="8670" width="1" style="102" customWidth="1"/>
    <col min="8671" max="8671" width="12.7109375" style="102" customWidth="1"/>
    <col min="8672" max="8672" width="1" style="102" customWidth="1"/>
    <col min="8673" max="8673" width="12.140625" style="102" customWidth="1"/>
    <col min="8674" max="8674" width="0.140625" style="102" customWidth="1"/>
    <col min="8675" max="8909" width="9" style="102"/>
    <col min="8910" max="8911" width="1.7109375" style="102" customWidth="1"/>
    <col min="8912" max="8912" width="50.140625" style="102" customWidth="1"/>
    <col min="8913" max="8913" width="7.7109375" style="102" customWidth="1"/>
    <col min="8914" max="8914" width="1" style="102" customWidth="1"/>
    <col min="8915" max="8915" width="11.140625" style="102" customWidth="1"/>
    <col min="8916" max="8916" width="1" style="102" customWidth="1"/>
    <col min="8917" max="8917" width="13.140625" style="102" customWidth="1"/>
    <col min="8918" max="8918" width="1" style="102" customWidth="1"/>
    <col min="8919" max="8919" width="10.7109375" style="102" customWidth="1"/>
    <col min="8920" max="8920" width="1" style="102" customWidth="1"/>
    <col min="8921" max="8921" width="11.140625" style="102" customWidth="1"/>
    <col min="8922" max="8922" width="1" style="102" customWidth="1"/>
    <col min="8923" max="8923" width="15" style="102" customWidth="1"/>
    <col min="8924" max="8924" width="1" style="102" customWidth="1"/>
    <col min="8925" max="8925" width="11.7109375" style="102" customWidth="1"/>
    <col min="8926" max="8926" width="1" style="102" customWidth="1"/>
    <col min="8927" max="8927" width="12.7109375" style="102" customWidth="1"/>
    <col min="8928" max="8928" width="1" style="102" customWidth="1"/>
    <col min="8929" max="8929" width="12.140625" style="102" customWidth="1"/>
    <col min="8930" max="8930" width="0.140625" style="102" customWidth="1"/>
    <col min="8931" max="9165" width="9" style="102"/>
    <col min="9166" max="9167" width="1.7109375" style="102" customWidth="1"/>
    <col min="9168" max="9168" width="50.140625" style="102" customWidth="1"/>
    <col min="9169" max="9169" width="7.7109375" style="102" customWidth="1"/>
    <col min="9170" max="9170" width="1" style="102" customWidth="1"/>
    <col min="9171" max="9171" width="11.140625" style="102" customWidth="1"/>
    <col min="9172" max="9172" width="1" style="102" customWidth="1"/>
    <col min="9173" max="9173" width="13.140625" style="102" customWidth="1"/>
    <col min="9174" max="9174" width="1" style="102" customWidth="1"/>
    <col min="9175" max="9175" width="10.7109375" style="102" customWidth="1"/>
    <col min="9176" max="9176" width="1" style="102" customWidth="1"/>
    <col min="9177" max="9177" width="11.140625" style="102" customWidth="1"/>
    <col min="9178" max="9178" width="1" style="102" customWidth="1"/>
    <col min="9179" max="9179" width="15" style="102" customWidth="1"/>
    <col min="9180" max="9180" width="1" style="102" customWidth="1"/>
    <col min="9181" max="9181" width="11.7109375" style="102" customWidth="1"/>
    <col min="9182" max="9182" width="1" style="102" customWidth="1"/>
    <col min="9183" max="9183" width="12.7109375" style="102" customWidth="1"/>
    <col min="9184" max="9184" width="1" style="102" customWidth="1"/>
    <col min="9185" max="9185" width="12.140625" style="102" customWidth="1"/>
    <col min="9186" max="9186" width="0.140625" style="102" customWidth="1"/>
    <col min="9187" max="9421" width="9" style="102"/>
    <col min="9422" max="9423" width="1.7109375" style="102" customWidth="1"/>
    <col min="9424" max="9424" width="50.140625" style="102" customWidth="1"/>
    <col min="9425" max="9425" width="7.7109375" style="102" customWidth="1"/>
    <col min="9426" max="9426" width="1" style="102" customWidth="1"/>
    <col min="9427" max="9427" width="11.140625" style="102" customWidth="1"/>
    <col min="9428" max="9428" width="1" style="102" customWidth="1"/>
    <col min="9429" max="9429" width="13.140625" style="102" customWidth="1"/>
    <col min="9430" max="9430" width="1" style="102" customWidth="1"/>
    <col min="9431" max="9431" width="10.7109375" style="102" customWidth="1"/>
    <col min="9432" max="9432" width="1" style="102" customWidth="1"/>
    <col min="9433" max="9433" width="11.140625" style="102" customWidth="1"/>
    <col min="9434" max="9434" width="1" style="102" customWidth="1"/>
    <col min="9435" max="9435" width="15" style="102" customWidth="1"/>
    <col min="9436" max="9436" width="1" style="102" customWidth="1"/>
    <col min="9437" max="9437" width="11.7109375" style="102" customWidth="1"/>
    <col min="9438" max="9438" width="1" style="102" customWidth="1"/>
    <col min="9439" max="9439" width="12.7109375" style="102" customWidth="1"/>
    <col min="9440" max="9440" width="1" style="102" customWidth="1"/>
    <col min="9441" max="9441" width="12.140625" style="102" customWidth="1"/>
    <col min="9442" max="9442" width="0.140625" style="102" customWidth="1"/>
    <col min="9443" max="9677" width="9" style="102"/>
    <col min="9678" max="9679" width="1.7109375" style="102" customWidth="1"/>
    <col min="9680" max="9680" width="50.140625" style="102" customWidth="1"/>
    <col min="9681" max="9681" width="7.7109375" style="102" customWidth="1"/>
    <col min="9682" max="9682" width="1" style="102" customWidth="1"/>
    <col min="9683" max="9683" width="11.140625" style="102" customWidth="1"/>
    <col min="9684" max="9684" width="1" style="102" customWidth="1"/>
    <col min="9685" max="9685" width="13.140625" style="102" customWidth="1"/>
    <col min="9686" max="9686" width="1" style="102" customWidth="1"/>
    <col min="9687" max="9687" width="10.7109375" style="102" customWidth="1"/>
    <col min="9688" max="9688" width="1" style="102" customWidth="1"/>
    <col min="9689" max="9689" width="11.140625" style="102" customWidth="1"/>
    <col min="9690" max="9690" width="1" style="102" customWidth="1"/>
    <col min="9691" max="9691" width="15" style="102" customWidth="1"/>
    <col min="9692" max="9692" width="1" style="102" customWidth="1"/>
    <col min="9693" max="9693" width="11.7109375" style="102" customWidth="1"/>
    <col min="9694" max="9694" width="1" style="102" customWidth="1"/>
    <col min="9695" max="9695" width="12.7109375" style="102" customWidth="1"/>
    <col min="9696" max="9696" width="1" style="102" customWidth="1"/>
    <col min="9697" max="9697" width="12.140625" style="102" customWidth="1"/>
    <col min="9698" max="9698" width="0.140625" style="102" customWidth="1"/>
    <col min="9699" max="9933" width="9" style="102"/>
    <col min="9934" max="9935" width="1.7109375" style="102" customWidth="1"/>
    <col min="9936" max="9936" width="50.140625" style="102" customWidth="1"/>
    <col min="9937" max="9937" width="7.7109375" style="102" customWidth="1"/>
    <col min="9938" max="9938" width="1" style="102" customWidth="1"/>
    <col min="9939" max="9939" width="11.140625" style="102" customWidth="1"/>
    <col min="9940" max="9940" width="1" style="102" customWidth="1"/>
    <col min="9941" max="9941" width="13.140625" style="102" customWidth="1"/>
    <col min="9942" max="9942" width="1" style="102" customWidth="1"/>
    <col min="9943" max="9943" width="10.7109375" style="102" customWidth="1"/>
    <col min="9944" max="9944" width="1" style="102" customWidth="1"/>
    <col min="9945" max="9945" width="11.140625" style="102" customWidth="1"/>
    <col min="9946" max="9946" width="1" style="102" customWidth="1"/>
    <col min="9947" max="9947" width="15" style="102" customWidth="1"/>
    <col min="9948" max="9948" width="1" style="102" customWidth="1"/>
    <col min="9949" max="9949" width="11.7109375" style="102" customWidth="1"/>
    <col min="9950" max="9950" width="1" style="102" customWidth="1"/>
    <col min="9951" max="9951" width="12.7109375" style="102" customWidth="1"/>
    <col min="9952" max="9952" width="1" style="102" customWidth="1"/>
    <col min="9953" max="9953" width="12.140625" style="102" customWidth="1"/>
    <col min="9954" max="9954" width="0.140625" style="102" customWidth="1"/>
    <col min="9955" max="10189" width="9" style="102"/>
    <col min="10190" max="10191" width="1.7109375" style="102" customWidth="1"/>
    <col min="10192" max="10192" width="50.140625" style="102" customWidth="1"/>
    <col min="10193" max="10193" width="7.7109375" style="102" customWidth="1"/>
    <col min="10194" max="10194" width="1" style="102" customWidth="1"/>
    <col min="10195" max="10195" width="11.140625" style="102" customWidth="1"/>
    <col min="10196" max="10196" width="1" style="102" customWidth="1"/>
    <col min="10197" max="10197" width="13.140625" style="102" customWidth="1"/>
    <col min="10198" max="10198" width="1" style="102" customWidth="1"/>
    <col min="10199" max="10199" width="10.7109375" style="102" customWidth="1"/>
    <col min="10200" max="10200" width="1" style="102" customWidth="1"/>
    <col min="10201" max="10201" width="11.140625" style="102" customWidth="1"/>
    <col min="10202" max="10202" width="1" style="102" customWidth="1"/>
    <col min="10203" max="10203" width="15" style="102" customWidth="1"/>
    <col min="10204" max="10204" width="1" style="102" customWidth="1"/>
    <col min="10205" max="10205" width="11.7109375" style="102" customWidth="1"/>
    <col min="10206" max="10206" width="1" style="102" customWidth="1"/>
    <col min="10207" max="10207" width="12.7109375" style="102" customWidth="1"/>
    <col min="10208" max="10208" width="1" style="102" customWidth="1"/>
    <col min="10209" max="10209" width="12.140625" style="102" customWidth="1"/>
    <col min="10210" max="10210" width="0.140625" style="102" customWidth="1"/>
    <col min="10211" max="10445" width="9" style="102"/>
    <col min="10446" max="10447" width="1.7109375" style="102" customWidth="1"/>
    <col min="10448" max="10448" width="50.140625" style="102" customWidth="1"/>
    <col min="10449" max="10449" width="7.7109375" style="102" customWidth="1"/>
    <col min="10450" max="10450" width="1" style="102" customWidth="1"/>
    <col min="10451" max="10451" width="11.140625" style="102" customWidth="1"/>
    <col min="10452" max="10452" width="1" style="102" customWidth="1"/>
    <col min="10453" max="10453" width="13.140625" style="102" customWidth="1"/>
    <col min="10454" max="10454" width="1" style="102" customWidth="1"/>
    <col min="10455" max="10455" width="10.7109375" style="102" customWidth="1"/>
    <col min="10456" max="10456" width="1" style="102" customWidth="1"/>
    <col min="10457" max="10457" width="11.140625" style="102" customWidth="1"/>
    <col min="10458" max="10458" width="1" style="102" customWidth="1"/>
    <col min="10459" max="10459" width="15" style="102" customWidth="1"/>
    <col min="10460" max="10460" width="1" style="102" customWidth="1"/>
    <col min="10461" max="10461" width="11.7109375" style="102" customWidth="1"/>
    <col min="10462" max="10462" width="1" style="102" customWidth="1"/>
    <col min="10463" max="10463" width="12.7109375" style="102" customWidth="1"/>
    <col min="10464" max="10464" width="1" style="102" customWidth="1"/>
    <col min="10465" max="10465" width="12.140625" style="102" customWidth="1"/>
    <col min="10466" max="10466" width="0.140625" style="102" customWidth="1"/>
    <col min="10467" max="10701" width="9" style="102"/>
    <col min="10702" max="10703" width="1.7109375" style="102" customWidth="1"/>
    <col min="10704" max="10704" width="50.140625" style="102" customWidth="1"/>
    <col min="10705" max="10705" width="7.7109375" style="102" customWidth="1"/>
    <col min="10706" max="10706" width="1" style="102" customWidth="1"/>
    <col min="10707" max="10707" width="11.140625" style="102" customWidth="1"/>
    <col min="10708" max="10708" width="1" style="102" customWidth="1"/>
    <col min="10709" max="10709" width="13.140625" style="102" customWidth="1"/>
    <col min="10710" max="10710" width="1" style="102" customWidth="1"/>
    <col min="10711" max="10711" width="10.7109375" style="102" customWidth="1"/>
    <col min="10712" max="10712" width="1" style="102" customWidth="1"/>
    <col min="10713" max="10713" width="11.140625" style="102" customWidth="1"/>
    <col min="10714" max="10714" width="1" style="102" customWidth="1"/>
    <col min="10715" max="10715" width="15" style="102" customWidth="1"/>
    <col min="10716" max="10716" width="1" style="102" customWidth="1"/>
    <col min="10717" max="10717" width="11.7109375" style="102" customWidth="1"/>
    <col min="10718" max="10718" width="1" style="102" customWidth="1"/>
    <col min="10719" max="10719" width="12.7109375" style="102" customWidth="1"/>
    <col min="10720" max="10720" width="1" style="102" customWidth="1"/>
    <col min="10721" max="10721" width="12.140625" style="102" customWidth="1"/>
    <col min="10722" max="10722" width="0.140625" style="102" customWidth="1"/>
    <col min="10723" max="10957" width="9" style="102"/>
    <col min="10958" max="10959" width="1.7109375" style="102" customWidth="1"/>
    <col min="10960" max="10960" width="50.140625" style="102" customWidth="1"/>
    <col min="10961" max="10961" width="7.7109375" style="102" customWidth="1"/>
    <col min="10962" max="10962" width="1" style="102" customWidth="1"/>
    <col min="10963" max="10963" width="11.140625" style="102" customWidth="1"/>
    <col min="10964" max="10964" width="1" style="102" customWidth="1"/>
    <col min="10965" max="10965" width="13.140625" style="102" customWidth="1"/>
    <col min="10966" max="10966" width="1" style="102" customWidth="1"/>
    <col min="10967" max="10967" width="10.7109375" style="102" customWidth="1"/>
    <col min="10968" max="10968" width="1" style="102" customWidth="1"/>
    <col min="10969" max="10969" width="11.140625" style="102" customWidth="1"/>
    <col min="10970" max="10970" width="1" style="102" customWidth="1"/>
    <col min="10971" max="10971" width="15" style="102" customWidth="1"/>
    <col min="10972" max="10972" width="1" style="102" customWidth="1"/>
    <col min="10973" max="10973" width="11.7109375" style="102" customWidth="1"/>
    <col min="10974" max="10974" width="1" style="102" customWidth="1"/>
    <col min="10975" max="10975" width="12.7109375" style="102" customWidth="1"/>
    <col min="10976" max="10976" width="1" style="102" customWidth="1"/>
    <col min="10977" max="10977" width="12.140625" style="102" customWidth="1"/>
    <col min="10978" max="10978" width="0.140625" style="102" customWidth="1"/>
    <col min="10979" max="11213" width="9" style="102"/>
    <col min="11214" max="11215" width="1.7109375" style="102" customWidth="1"/>
    <col min="11216" max="11216" width="50.140625" style="102" customWidth="1"/>
    <col min="11217" max="11217" width="7.7109375" style="102" customWidth="1"/>
    <col min="11218" max="11218" width="1" style="102" customWidth="1"/>
    <col min="11219" max="11219" width="11.140625" style="102" customWidth="1"/>
    <col min="11220" max="11220" width="1" style="102" customWidth="1"/>
    <col min="11221" max="11221" width="13.140625" style="102" customWidth="1"/>
    <col min="11222" max="11222" width="1" style="102" customWidth="1"/>
    <col min="11223" max="11223" width="10.7109375" style="102" customWidth="1"/>
    <col min="11224" max="11224" width="1" style="102" customWidth="1"/>
    <col min="11225" max="11225" width="11.140625" style="102" customWidth="1"/>
    <col min="11226" max="11226" width="1" style="102" customWidth="1"/>
    <col min="11227" max="11227" width="15" style="102" customWidth="1"/>
    <col min="11228" max="11228" width="1" style="102" customWidth="1"/>
    <col min="11229" max="11229" width="11.7109375" style="102" customWidth="1"/>
    <col min="11230" max="11230" width="1" style="102" customWidth="1"/>
    <col min="11231" max="11231" width="12.7109375" style="102" customWidth="1"/>
    <col min="11232" max="11232" width="1" style="102" customWidth="1"/>
    <col min="11233" max="11233" width="12.140625" style="102" customWidth="1"/>
    <col min="11234" max="11234" width="0.140625" style="102" customWidth="1"/>
    <col min="11235" max="11469" width="9" style="102"/>
    <col min="11470" max="11471" width="1.7109375" style="102" customWidth="1"/>
    <col min="11472" max="11472" width="50.140625" style="102" customWidth="1"/>
    <col min="11473" max="11473" width="7.7109375" style="102" customWidth="1"/>
    <col min="11474" max="11474" width="1" style="102" customWidth="1"/>
    <col min="11475" max="11475" width="11.140625" style="102" customWidth="1"/>
    <col min="11476" max="11476" width="1" style="102" customWidth="1"/>
    <col min="11477" max="11477" width="13.140625" style="102" customWidth="1"/>
    <col min="11478" max="11478" width="1" style="102" customWidth="1"/>
    <col min="11479" max="11479" width="10.7109375" style="102" customWidth="1"/>
    <col min="11480" max="11480" width="1" style="102" customWidth="1"/>
    <col min="11481" max="11481" width="11.140625" style="102" customWidth="1"/>
    <col min="11482" max="11482" width="1" style="102" customWidth="1"/>
    <col min="11483" max="11483" width="15" style="102" customWidth="1"/>
    <col min="11484" max="11484" width="1" style="102" customWidth="1"/>
    <col min="11485" max="11485" width="11.7109375" style="102" customWidth="1"/>
    <col min="11486" max="11486" width="1" style="102" customWidth="1"/>
    <col min="11487" max="11487" width="12.7109375" style="102" customWidth="1"/>
    <col min="11488" max="11488" width="1" style="102" customWidth="1"/>
    <col min="11489" max="11489" width="12.140625" style="102" customWidth="1"/>
    <col min="11490" max="11490" width="0.140625" style="102" customWidth="1"/>
    <col min="11491" max="11725" width="9" style="102"/>
    <col min="11726" max="11727" width="1.7109375" style="102" customWidth="1"/>
    <col min="11728" max="11728" width="50.140625" style="102" customWidth="1"/>
    <col min="11729" max="11729" width="7.7109375" style="102" customWidth="1"/>
    <col min="11730" max="11730" width="1" style="102" customWidth="1"/>
    <col min="11731" max="11731" width="11.140625" style="102" customWidth="1"/>
    <col min="11732" max="11732" width="1" style="102" customWidth="1"/>
    <col min="11733" max="11733" width="13.140625" style="102" customWidth="1"/>
    <col min="11734" max="11734" width="1" style="102" customWidth="1"/>
    <col min="11735" max="11735" width="10.7109375" style="102" customWidth="1"/>
    <col min="11736" max="11736" width="1" style="102" customWidth="1"/>
    <col min="11737" max="11737" width="11.140625" style="102" customWidth="1"/>
    <col min="11738" max="11738" width="1" style="102" customWidth="1"/>
    <col min="11739" max="11739" width="15" style="102" customWidth="1"/>
    <col min="11740" max="11740" width="1" style="102" customWidth="1"/>
    <col min="11741" max="11741" width="11.7109375" style="102" customWidth="1"/>
    <col min="11742" max="11742" width="1" style="102" customWidth="1"/>
    <col min="11743" max="11743" width="12.7109375" style="102" customWidth="1"/>
    <col min="11744" max="11744" width="1" style="102" customWidth="1"/>
    <col min="11745" max="11745" width="12.140625" style="102" customWidth="1"/>
    <col min="11746" max="11746" width="0.140625" style="102" customWidth="1"/>
    <col min="11747" max="11981" width="9" style="102"/>
    <col min="11982" max="11983" width="1.7109375" style="102" customWidth="1"/>
    <col min="11984" max="11984" width="50.140625" style="102" customWidth="1"/>
    <col min="11985" max="11985" width="7.7109375" style="102" customWidth="1"/>
    <col min="11986" max="11986" width="1" style="102" customWidth="1"/>
    <col min="11987" max="11987" width="11.140625" style="102" customWidth="1"/>
    <col min="11988" max="11988" width="1" style="102" customWidth="1"/>
    <col min="11989" max="11989" width="13.140625" style="102" customWidth="1"/>
    <col min="11990" max="11990" width="1" style="102" customWidth="1"/>
    <col min="11991" max="11991" width="10.7109375" style="102" customWidth="1"/>
    <col min="11992" max="11992" width="1" style="102" customWidth="1"/>
    <col min="11993" max="11993" width="11.140625" style="102" customWidth="1"/>
    <col min="11994" max="11994" width="1" style="102" customWidth="1"/>
    <col min="11995" max="11995" width="15" style="102" customWidth="1"/>
    <col min="11996" max="11996" width="1" style="102" customWidth="1"/>
    <col min="11997" max="11997" width="11.7109375" style="102" customWidth="1"/>
    <col min="11998" max="11998" width="1" style="102" customWidth="1"/>
    <col min="11999" max="11999" width="12.7109375" style="102" customWidth="1"/>
    <col min="12000" max="12000" width="1" style="102" customWidth="1"/>
    <col min="12001" max="12001" width="12.140625" style="102" customWidth="1"/>
    <col min="12002" max="12002" width="0.140625" style="102" customWidth="1"/>
    <col min="12003" max="12237" width="9" style="102"/>
    <col min="12238" max="12239" width="1.7109375" style="102" customWidth="1"/>
    <col min="12240" max="12240" width="50.140625" style="102" customWidth="1"/>
    <col min="12241" max="12241" width="7.7109375" style="102" customWidth="1"/>
    <col min="12242" max="12242" width="1" style="102" customWidth="1"/>
    <col min="12243" max="12243" width="11.140625" style="102" customWidth="1"/>
    <col min="12244" max="12244" width="1" style="102" customWidth="1"/>
    <col min="12245" max="12245" width="13.140625" style="102" customWidth="1"/>
    <col min="12246" max="12246" width="1" style="102" customWidth="1"/>
    <col min="12247" max="12247" width="10.7109375" style="102" customWidth="1"/>
    <col min="12248" max="12248" width="1" style="102" customWidth="1"/>
    <col min="12249" max="12249" width="11.140625" style="102" customWidth="1"/>
    <col min="12250" max="12250" width="1" style="102" customWidth="1"/>
    <col min="12251" max="12251" width="15" style="102" customWidth="1"/>
    <col min="12252" max="12252" width="1" style="102" customWidth="1"/>
    <col min="12253" max="12253" width="11.7109375" style="102" customWidth="1"/>
    <col min="12254" max="12254" width="1" style="102" customWidth="1"/>
    <col min="12255" max="12255" width="12.7109375" style="102" customWidth="1"/>
    <col min="12256" max="12256" width="1" style="102" customWidth="1"/>
    <col min="12257" max="12257" width="12.140625" style="102" customWidth="1"/>
    <col min="12258" max="12258" width="0.140625" style="102" customWidth="1"/>
    <col min="12259" max="12493" width="9" style="102"/>
    <col min="12494" max="12495" width="1.7109375" style="102" customWidth="1"/>
    <col min="12496" max="12496" width="50.140625" style="102" customWidth="1"/>
    <col min="12497" max="12497" width="7.7109375" style="102" customWidth="1"/>
    <col min="12498" max="12498" width="1" style="102" customWidth="1"/>
    <col min="12499" max="12499" width="11.140625" style="102" customWidth="1"/>
    <col min="12500" max="12500" width="1" style="102" customWidth="1"/>
    <col min="12501" max="12501" width="13.140625" style="102" customWidth="1"/>
    <col min="12502" max="12502" width="1" style="102" customWidth="1"/>
    <col min="12503" max="12503" width="10.7109375" style="102" customWidth="1"/>
    <col min="12504" max="12504" width="1" style="102" customWidth="1"/>
    <col min="12505" max="12505" width="11.140625" style="102" customWidth="1"/>
    <col min="12506" max="12506" width="1" style="102" customWidth="1"/>
    <col min="12507" max="12507" width="15" style="102" customWidth="1"/>
    <col min="12508" max="12508" width="1" style="102" customWidth="1"/>
    <col min="12509" max="12509" width="11.7109375" style="102" customWidth="1"/>
    <col min="12510" max="12510" width="1" style="102" customWidth="1"/>
    <col min="12511" max="12511" width="12.7109375" style="102" customWidth="1"/>
    <col min="12512" max="12512" width="1" style="102" customWidth="1"/>
    <col min="12513" max="12513" width="12.140625" style="102" customWidth="1"/>
    <col min="12514" max="12514" width="0.140625" style="102" customWidth="1"/>
    <col min="12515" max="12749" width="9" style="102"/>
    <col min="12750" max="12751" width="1.7109375" style="102" customWidth="1"/>
    <col min="12752" max="12752" width="50.140625" style="102" customWidth="1"/>
    <col min="12753" max="12753" width="7.7109375" style="102" customWidth="1"/>
    <col min="12754" max="12754" width="1" style="102" customWidth="1"/>
    <col min="12755" max="12755" width="11.140625" style="102" customWidth="1"/>
    <col min="12756" max="12756" width="1" style="102" customWidth="1"/>
    <col min="12757" max="12757" width="13.140625" style="102" customWidth="1"/>
    <col min="12758" max="12758" width="1" style="102" customWidth="1"/>
    <col min="12759" max="12759" width="10.7109375" style="102" customWidth="1"/>
    <col min="12760" max="12760" width="1" style="102" customWidth="1"/>
    <col min="12761" max="12761" width="11.140625" style="102" customWidth="1"/>
    <col min="12762" max="12762" width="1" style="102" customWidth="1"/>
    <col min="12763" max="12763" width="15" style="102" customWidth="1"/>
    <col min="12764" max="12764" width="1" style="102" customWidth="1"/>
    <col min="12765" max="12765" width="11.7109375" style="102" customWidth="1"/>
    <col min="12766" max="12766" width="1" style="102" customWidth="1"/>
    <col min="12767" max="12767" width="12.7109375" style="102" customWidth="1"/>
    <col min="12768" max="12768" width="1" style="102" customWidth="1"/>
    <col min="12769" max="12769" width="12.140625" style="102" customWidth="1"/>
    <col min="12770" max="12770" width="0.140625" style="102" customWidth="1"/>
    <col min="12771" max="13005" width="9" style="102"/>
    <col min="13006" max="13007" width="1.7109375" style="102" customWidth="1"/>
    <col min="13008" max="13008" width="50.140625" style="102" customWidth="1"/>
    <col min="13009" max="13009" width="7.7109375" style="102" customWidth="1"/>
    <col min="13010" max="13010" width="1" style="102" customWidth="1"/>
    <col min="13011" max="13011" width="11.140625" style="102" customWidth="1"/>
    <col min="13012" max="13012" width="1" style="102" customWidth="1"/>
    <col min="13013" max="13013" width="13.140625" style="102" customWidth="1"/>
    <col min="13014" max="13014" width="1" style="102" customWidth="1"/>
    <col min="13015" max="13015" width="10.7109375" style="102" customWidth="1"/>
    <col min="13016" max="13016" width="1" style="102" customWidth="1"/>
    <col min="13017" max="13017" width="11.140625" style="102" customWidth="1"/>
    <col min="13018" max="13018" width="1" style="102" customWidth="1"/>
    <col min="13019" max="13019" width="15" style="102" customWidth="1"/>
    <col min="13020" max="13020" width="1" style="102" customWidth="1"/>
    <col min="13021" max="13021" width="11.7109375" style="102" customWidth="1"/>
    <col min="13022" max="13022" width="1" style="102" customWidth="1"/>
    <col min="13023" max="13023" width="12.7109375" style="102" customWidth="1"/>
    <col min="13024" max="13024" width="1" style="102" customWidth="1"/>
    <col min="13025" max="13025" width="12.140625" style="102" customWidth="1"/>
    <col min="13026" max="13026" width="0.140625" style="102" customWidth="1"/>
    <col min="13027" max="13261" width="9" style="102"/>
    <col min="13262" max="13263" width="1.7109375" style="102" customWidth="1"/>
    <col min="13264" max="13264" width="50.140625" style="102" customWidth="1"/>
    <col min="13265" max="13265" width="7.7109375" style="102" customWidth="1"/>
    <col min="13266" max="13266" width="1" style="102" customWidth="1"/>
    <col min="13267" max="13267" width="11.140625" style="102" customWidth="1"/>
    <col min="13268" max="13268" width="1" style="102" customWidth="1"/>
    <col min="13269" max="13269" width="13.140625" style="102" customWidth="1"/>
    <col min="13270" max="13270" width="1" style="102" customWidth="1"/>
    <col min="13271" max="13271" width="10.7109375" style="102" customWidth="1"/>
    <col min="13272" max="13272" width="1" style="102" customWidth="1"/>
    <col min="13273" max="13273" width="11.140625" style="102" customWidth="1"/>
    <col min="13274" max="13274" width="1" style="102" customWidth="1"/>
    <col min="13275" max="13275" width="15" style="102" customWidth="1"/>
    <col min="13276" max="13276" width="1" style="102" customWidth="1"/>
    <col min="13277" max="13277" width="11.7109375" style="102" customWidth="1"/>
    <col min="13278" max="13278" width="1" style="102" customWidth="1"/>
    <col min="13279" max="13279" width="12.7109375" style="102" customWidth="1"/>
    <col min="13280" max="13280" width="1" style="102" customWidth="1"/>
    <col min="13281" max="13281" width="12.140625" style="102" customWidth="1"/>
    <col min="13282" max="13282" width="0.140625" style="102" customWidth="1"/>
    <col min="13283" max="13517" width="9" style="102"/>
    <col min="13518" max="13519" width="1.7109375" style="102" customWidth="1"/>
    <col min="13520" max="13520" width="50.140625" style="102" customWidth="1"/>
    <col min="13521" max="13521" width="7.7109375" style="102" customWidth="1"/>
    <col min="13522" max="13522" width="1" style="102" customWidth="1"/>
    <col min="13523" max="13523" width="11.140625" style="102" customWidth="1"/>
    <col min="13524" max="13524" width="1" style="102" customWidth="1"/>
    <col min="13525" max="13525" width="13.140625" style="102" customWidth="1"/>
    <col min="13526" max="13526" width="1" style="102" customWidth="1"/>
    <col min="13527" max="13527" width="10.7109375" style="102" customWidth="1"/>
    <col min="13528" max="13528" width="1" style="102" customWidth="1"/>
    <col min="13529" max="13529" width="11.140625" style="102" customWidth="1"/>
    <col min="13530" max="13530" width="1" style="102" customWidth="1"/>
    <col min="13531" max="13531" width="15" style="102" customWidth="1"/>
    <col min="13532" max="13532" width="1" style="102" customWidth="1"/>
    <col min="13533" max="13533" width="11.7109375" style="102" customWidth="1"/>
    <col min="13534" max="13534" width="1" style="102" customWidth="1"/>
    <col min="13535" max="13535" width="12.7109375" style="102" customWidth="1"/>
    <col min="13536" max="13536" width="1" style="102" customWidth="1"/>
    <col min="13537" max="13537" width="12.140625" style="102" customWidth="1"/>
    <col min="13538" max="13538" width="0.140625" style="102" customWidth="1"/>
    <col min="13539" max="13773" width="9" style="102"/>
    <col min="13774" max="13775" width="1.7109375" style="102" customWidth="1"/>
    <col min="13776" max="13776" width="50.140625" style="102" customWidth="1"/>
    <col min="13777" max="13777" width="7.7109375" style="102" customWidth="1"/>
    <col min="13778" max="13778" width="1" style="102" customWidth="1"/>
    <col min="13779" max="13779" width="11.140625" style="102" customWidth="1"/>
    <col min="13780" max="13780" width="1" style="102" customWidth="1"/>
    <col min="13781" max="13781" width="13.140625" style="102" customWidth="1"/>
    <col min="13782" max="13782" width="1" style="102" customWidth="1"/>
    <col min="13783" max="13783" width="10.7109375" style="102" customWidth="1"/>
    <col min="13784" max="13784" width="1" style="102" customWidth="1"/>
    <col min="13785" max="13785" width="11.140625" style="102" customWidth="1"/>
    <col min="13786" max="13786" width="1" style="102" customWidth="1"/>
    <col min="13787" max="13787" width="15" style="102" customWidth="1"/>
    <col min="13788" max="13788" width="1" style="102" customWidth="1"/>
    <col min="13789" max="13789" width="11.7109375" style="102" customWidth="1"/>
    <col min="13790" max="13790" width="1" style="102" customWidth="1"/>
    <col min="13791" max="13791" width="12.7109375" style="102" customWidth="1"/>
    <col min="13792" max="13792" width="1" style="102" customWidth="1"/>
    <col min="13793" max="13793" width="12.140625" style="102" customWidth="1"/>
    <col min="13794" max="13794" width="0.140625" style="102" customWidth="1"/>
    <col min="13795" max="14029" width="9" style="102"/>
    <col min="14030" max="14031" width="1.7109375" style="102" customWidth="1"/>
    <col min="14032" max="14032" width="50.140625" style="102" customWidth="1"/>
    <col min="14033" max="14033" width="7.7109375" style="102" customWidth="1"/>
    <col min="14034" max="14034" width="1" style="102" customWidth="1"/>
    <col min="14035" max="14035" width="11.140625" style="102" customWidth="1"/>
    <col min="14036" max="14036" width="1" style="102" customWidth="1"/>
    <col min="14037" max="14037" width="13.140625" style="102" customWidth="1"/>
    <col min="14038" max="14038" width="1" style="102" customWidth="1"/>
    <col min="14039" max="14039" width="10.7109375" style="102" customWidth="1"/>
    <col min="14040" max="14040" width="1" style="102" customWidth="1"/>
    <col min="14041" max="14041" width="11.140625" style="102" customWidth="1"/>
    <col min="14042" max="14042" width="1" style="102" customWidth="1"/>
    <col min="14043" max="14043" width="15" style="102" customWidth="1"/>
    <col min="14044" max="14044" width="1" style="102" customWidth="1"/>
    <col min="14045" max="14045" width="11.7109375" style="102" customWidth="1"/>
    <col min="14046" max="14046" width="1" style="102" customWidth="1"/>
    <col min="14047" max="14047" width="12.7109375" style="102" customWidth="1"/>
    <col min="14048" max="14048" width="1" style="102" customWidth="1"/>
    <col min="14049" max="14049" width="12.140625" style="102" customWidth="1"/>
    <col min="14050" max="14050" width="0.140625" style="102" customWidth="1"/>
    <col min="14051" max="14285" width="9" style="102"/>
    <col min="14286" max="14287" width="1.7109375" style="102" customWidth="1"/>
    <col min="14288" max="14288" width="50.140625" style="102" customWidth="1"/>
    <col min="14289" max="14289" width="7.7109375" style="102" customWidth="1"/>
    <col min="14290" max="14290" width="1" style="102" customWidth="1"/>
    <col min="14291" max="14291" width="11.140625" style="102" customWidth="1"/>
    <col min="14292" max="14292" width="1" style="102" customWidth="1"/>
    <col min="14293" max="14293" width="13.140625" style="102" customWidth="1"/>
    <col min="14294" max="14294" width="1" style="102" customWidth="1"/>
    <col min="14295" max="14295" width="10.7109375" style="102" customWidth="1"/>
    <col min="14296" max="14296" width="1" style="102" customWidth="1"/>
    <col min="14297" max="14297" width="11.140625" style="102" customWidth="1"/>
    <col min="14298" max="14298" width="1" style="102" customWidth="1"/>
    <col min="14299" max="14299" width="15" style="102" customWidth="1"/>
    <col min="14300" max="14300" width="1" style="102" customWidth="1"/>
    <col min="14301" max="14301" width="11.7109375" style="102" customWidth="1"/>
    <col min="14302" max="14302" width="1" style="102" customWidth="1"/>
    <col min="14303" max="14303" width="12.7109375" style="102" customWidth="1"/>
    <col min="14304" max="14304" width="1" style="102" customWidth="1"/>
    <col min="14305" max="14305" width="12.140625" style="102" customWidth="1"/>
    <col min="14306" max="14306" width="0.140625" style="102" customWidth="1"/>
    <col min="14307" max="14541" width="9" style="102"/>
    <col min="14542" max="14543" width="1.7109375" style="102" customWidth="1"/>
    <col min="14544" max="14544" width="50.140625" style="102" customWidth="1"/>
    <col min="14545" max="14545" width="7.7109375" style="102" customWidth="1"/>
    <col min="14546" max="14546" width="1" style="102" customWidth="1"/>
    <col min="14547" max="14547" width="11.140625" style="102" customWidth="1"/>
    <col min="14548" max="14548" width="1" style="102" customWidth="1"/>
    <col min="14549" max="14549" width="13.140625" style="102" customWidth="1"/>
    <col min="14550" max="14550" width="1" style="102" customWidth="1"/>
    <col min="14551" max="14551" width="10.7109375" style="102" customWidth="1"/>
    <col min="14552" max="14552" width="1" style="102" customWidth="1"/>
    <col min="14553" max="14553" width="11.140625" style="102" customWidth="1"/>
    <col min="14554" max="14554" width="1" style="102" customWidth="1"/>
    <col min="14555" max="14555" width="15" style="102" customWidth="1"/>
    <col min="14556" max="14556" width="1" style="102" customWidth="1"/>
    <col min="14557" max="14557" width="11.7109375" style="102" customWidth="1"/>
    <col min="14558" max="14558" width="1" style="102" customWidth="1"/>
    <col min="14559" max="14559" width="12.7109375" style="102" customWidth="1"/>
    <col min="14560" max="14560" width="1" style="102" customWidth="1"/>
    <col min="14561" max="14561" width="12.140625" style="102" customWidth="1"/>
    <col min="14562" max="14562" width="0.140625" style="102" customWidth="1"/>
    <col min="14563" max="14797" width="9" style="102"/>
    <col min="14798" max="14799" width="1.7109375" style="102" customWidth="1"/>
    <col min="14800" max="14800" width="50.140625" style="102" customWidth="1"/>
    <col min="14801" max="14801" width="7.7109375" style="102" customWidth="1"/>
    <col min="14802" max="14802" width="1" style="102" customWidth="1"/>
    <col min="14803" max="14803" width="11.140625" style="102" customWidth="1"/>
    <col min="14804" max="14804" width="1" style="102" customWidth="1"/>
    <col min="14805" max="14805" width="13.140625" style="102" customWidth="1"/>
    <col min="14806" max="14806" width="1" style="102" customWidth="1"/>
    <col min="14807" max="14807" width="10.7109375" style="102" customWidth="1"/>
    <col min="14808" max="14808" width="1" style="102" customWidth="1"/>
    <col min="14809" max="14809" width="11.140625" style="102" customWidth="1"/>
    <col min="14810" max="14810" width="1" style="102" customWidth="1"/>
    <col min="14811" max="14811" width="15" style="102" customWidth="1"/>
    <col min="14812" max="14812" width="1" style="102" customWidth="1"/>
    <col min="14813" max="14813" width="11.7109375" style="102" customWidth="1"/>
    <col min="14814" max="14814" width="1" style="102" customWidth="1"/>
    <col min="14815" max="14815" width="12.7109375" style="102" customWidth="1"/>
    <col min="14816" max="14816" width="1" style="102" customWidth="1"/>
    <col min="14817" max="14817" width="12.140625" style="102" customWidth="1"/>
    <col min="14818" max="14818" width="0.140625" style="102" customWidth="1"/>
    <col min="14819" max="15053" width="9" style="102"/>
    <col min="15054" max="15055" width="1.7109375" style="102" customWidth="1"/>
    <col min="15056" max="15056" width="50.140625" style="102" customWidth="1"/>
    <col min="15057" max="15057" width="7.7109375" style="102" customWidth="1"/>
    <col min="15058" max="15058" width="1" style="102" customWidth="1"/>
    <col min="15059" max="15059" width="11.140625" style="102" customWidth="1"/>
    <col min="15060" max="15060" width="1" style="102" customWidth="1"/>
    <col min="15061" max="15061" width="13.140625" style="102" customWidth="1"/>
    <col min="15062" max="15062" width="1" style="102" customWidth="1"/>
    <col min="15063" max="15063" width="10.7109375" style="102" customWidth="1"/>
    <col min="15064" max="15064" width="1" style="102" customWidth="1"/>
    <col min="15065" max="15065" width="11.140625" style="102" customWidth="1"/>
    <col min="15066" max="15066" width="1" style="102" customWidth="1"/>
    <col min="15067" max="15067" width="15" style="102" customWidth="1"/>
    <col min="15068" max="15068" width="1" style="102" customWidth="1"/>
    <col min="15069" max="15069" width="11.7109375" style="102" customWidth="1"/>
    <col min="15070" max="15070" width="1" style="102" customWidth="1"/>
    <col min="15071" max="15071" width="12.7109375" style="102" customWidth="1"/>
    <col min="15072" max="15072" width="1" style="102" customWidth="1"/>
    <col min="15073" max="15073" width="12.140625" style="102" customWidth="1"/>
    <col min="15074" max="15074" width="0.140625" style="102" customWidth="1"/>
    <col min="15075" max="15309" width="9" style="102"/>
    <col min="15310" max="15311" width="1.7109375" style="102" customWidth="1"/>
    <col min="15312" max="15312" width="50.140625" style="102" customWidth="1"/>
    <col min="15313" max="15313" width="7.7109375" style="102" customWidth="1"/>
    <col min="15314" max="15314" width="1" style="102" customWidth="1"/>
    <col min="15315" max="15315" width="11.140625" style="102" customWidth="1"/>
    <col min="15316" max="15316" width="1" style="102" customWidth="1"/>
    <col min="15317" max="15317" width="13.140625" style="102" customWidth="1"/>
    <col min="15318" max="15318" width="1" style="102" customWidth="1"/>
    <col min="15319" max="15319" width="10.7109375" style="102" customWidth="1"/>
    <col min="15320" max="15320" width="1" style="102" customWidth="1"/>
    <col min="15321" max="15321" width="11.140625" style="102" customWidth="1"/>
    <col min="15322" max="15322" width="1" style="102" customWidth="1"/>
    <col min="15323" max="15323" width="15" style="102" customWidth="1"/>
    <col min="15324" max="15324" width="1" style="102" customWidth="1"/>
    <col min="15325" max="15325" width="11.7109375" style="102" customWidth="1"/>
    <col min="15326" max="15326" width="1" style="102" customWidth="1"/>
    <col min="15327" max="15327" width="12.7109375" style="102" customWidth="1"/>
    <col min="15328" max="15328" width="1" style="102" customWidth="1"/>
    <col min="15329" max="15329" width="12.140625" style="102" customWidth="1"/>
    <col min="15330" max="15330" width="0.140625" style="102" customWidth="1"/>
    <col min="15331" max="15565" width="9" style="102"/>
    <col min="15566" max="15567" width="1.7109375" style="102" customWidth="1"/>
    <col min="15568" max="15568" width="50.140625" style="102" customWidth="1"/>
    <col min="15569" max="15569" width="7.7109375" style="102" customWidth="1"/>
    <col min="15570" max="15570" width="1" style="102" customWidth="1"/>
    <col min="15571" max="15571" width="11.140625" style="102" customWidth="1"/>
    <col min="15572" max="15572" width="1" style="102" customWidth="1"/>
    <col min="15573" max="15573" width="13.140625" style="102" customWidth="1"/>
    <col min="15574" max="15574" width="1" style="102" customWidth="1"/>
    <col min="15575" max="15575" width="10.7109375" style="102" customWidth="1"/>
    <col min="15576" max="15576" width="1" style="102" customWidth="1"/>
    <col min="15577" max="15577" width="11.140625" style="102" customWidth="1"/>
    <col min="15578" max="15578" width="1" style="102" customWidth="1"/>
    <col min="15579" max="15579" width="15" style="102" customWidth="1"/>
    <col min="15580" max="15580" width="1" style="102" customWidth="1"/>
    <col min="15581" max="15581" width="11.7109375" style="102" customWidth="1"/>
    <col min="15582" max="15582" width="1" style="102" customWidth="1"/>
    <col min="15583" max="15583" width="12.7109375" style="102" customWidth="1"/>
    <col min="15584" max="15584" width="1" style="102" customWidth="1"/>
    <col min="15585" max="15585" width="12.140625" style="102" customWidth="1"/>
    <col min="15586" max="15586" width="0.140625" style="102" customWidth="1"/>
    <col min="15587" max="15821" width="9" style="102"/>
    <col min="15822" max="15823" width="1.7109375" style="102" customWidth="1"/>
    <col min="15824" max="15824" width="50.140625" style="102" customWidth="1"/>
    <col min="15825" max="15825" width="7.7109375" style="102" customWidth="1"/>
    <col min="15826" max="15826" width="1" style="102" customWidth="1"/>
    <col min="15827" max="15827" width="11.140625" style="102" customWidth="1"/>
    <col min="15828" max="15828" width="1" style="102" customWidth="1"/>
    <col min="15829" max="15829" width="13.140625" style="102" customWidth="1"/>
    <col min="15830" max="15830" width="1" style="102" customWidth="1"/>
    <col min="15831" max="15831" width="10.7109375" style="102" customWidth="1"/>
    <col min="15832" max="15832" width="1" style="102" customWidth="1"/>
    <col min="15833" max="15833" width="11.140625" style="102" customWidth="1"/>
    <col min="15834" max="15834" width="1" style="102" customWidth="1"/>
    <col min="15835" max="15835" width="15" style="102" customWidth="1"/>
    <col min="15836" max="15836" width="1" style="102" customWidth="1"/>
    <col min="15837" max="15837" width="11.7109375" style="102" customWidth="1"/>
    <col min="15838" max="15838" width="1" style="102" customWidth="1"/>
    <col min="15839" max="15839" width="12.7109375" style="102" customWidth="1"/>
    <col min="15840" max="15840" width="1" style="102" customWidth="1"/>
    <col min="15841" max="15841" width="12.140625" style="102" customWidth="1"/>
    <col min="15842" max="15842" width="0.140625" style="102" customWidth="1"/>
    <col min="15843" max="16078" width="9" style="102"/>
    <col min="16079" max="16108" width="9.140625" style="102" customWidth="1"/>
    <col min="16109" max="16160" width="9.140625" style="102"/>
    <col min="16161" max="16243" width="9.140625" style="102" customWidth="1"/>
    <col min="16244" max="16281" width="9.140625" style="102"/>
    <col min="16282" max="16289" width="9.140625" style="102" customWidth="1"/>
    <col min="16290" max="16382" width="9.140625" style="102"/>
    <col min="16383" max="16384" width="9.140625" style="102" customWidth="1"/>
  </cols>
  <sheetData>
    <row r="1" spans="1:24" s="60" customFormat="1" ht="21.75" customHeight="1">
      <c r="A1" s="60" t="str">
        <f>'T6 (6M)'!A1</f>
        <v>บริษัท โปรเอ็น คอร์ป จำกัด (มหาชน)</v>
      </c>
      <c r="F1" s="88"/>
      <c r="G1" s="88"/>
      <c r="H1" s="88"/>
      <c r="I1" s="88"/>
      <c r="J1" s="88"/>
      <c r="K1" s="88"/>
      <c r="L1" s="88"/>
      <c r="M1" s="88"/>
      <c r="N1" s="90"/>
      <c r="O1" s="90"/>
      <c r="P1" s="89"/>
      <c r="Q1" s="90"/>
      <c r="R1" s="89"/>
      <c r="S1" s="90"/>
      <c r="T1" s="89"/>
    </row>
    <row r="2" spans="1:24" s="60" customFormat="1" ht="21.75" customHeight="1">
      <c r="A2" s="60" t="s">
        <v>119</v>
      </c>
      <c r="F2" s="88"/>
      <c r="G2" s="88"/>
      <c r="H2" s="88"/>
      <c r="I2" s="88"/>
      <c r="J2" s="88"/>
      <c r="K2" s="88"/>
      <c r="L2" s="88"/>
      <c r="M2" s="88"/>
      <c r="N2" s="90"/>
      <c r="O2" s="90"/>
      <c r="P2" s="89"/>
      <c r="Q2" s="90"/>
      <c r="R2" s="89"/>
      <c r="S2" s="90"/>
      <c r="T2" s="89"/>
    </row>
    <row r="3" spans="1:24" s="60" customFormat="1" ht="21.75" customHeight="1">
      <c r="A3" s="91" t="str">
        <f>+'T6 (6M)'!A3</f>
        <v>สำหรับรอบระยะเวลาหกเดือนสิ้นสุดวันที่ 30 มิถุนายน พ.ศ. 2567</v>
      </c>
      <c r="B3" s="91"/>
      <c r="C3" s="91"/>
      <c r="D3" s="91"/>
      <c r="E3" s="91"/>
      <c r="F3" s="92"/>
      <c r="G3" s="92"/>
      <c r="H3" s="92"/>
      <c r="I3" s="92"/>
      <c r="J3" s="92"/>
      <c r="K3" s="92"/>
      <c r="L3" s="92"/>
      <c r="M3" s="92"/>
      <c r="N3" s="94"/>
      <c r="O3" s="94"/>
      <c r="P3" s="93"/>
      <c r="Q3" s="94"/>
      <c r="R3" s="94"/>
      <c r="S3" s="94"/>
      <c r="T3" s="94"/>
      <c r="U3" s="94"/>
      <c r="V3" s="93"/>
      <c r="W3" s="94"/>
      <c r="X3" s="93"/>
    </row>
    <row r="4" spans="1:24" s="60" customFormat="1" ht="15" customHeight="1">
      <c r="A4" s="157"/>
      <c r="F4" s="88"/>
      <c r="G4" s="88"/>
      <c r="H4" s="88"/>
      <c r="I4" s="88"/>
      <c r="J4" s="88"/>
      <c r="K4" s="88"/>
      <c r="L4" s="88"/>
      <c r="M4" s="88"/>
      <c r="N4" s="90"/>
      <c r="O4" s="90"/>
      <c r="P4" s="89"/>
      <c r="Q4" s="90"/>
      <c r="R4" s="90"/>
      <c r="S4" s="90"/>
      <c r="T4" s="90"/>
      <c r="U4" s="90"/>
      <c r="V4" s="89"/>
      <c r="W4" s="90"/>
      <c r="X4" s="89"/>
    </row>
    <row r="5" spans="1:24" s="96" customFormat="1" ht="20.100000000000001" customHeight="1">
      <c r="A5" s="158"/>
      <c r="B5" s="158"/>
      <c r="C5" s="158"/>
      <c r="D5" s="158"/>
      <c r="E5" s="158"/>
      <c r="F5" s="293" t="s">
        <v>3</v>
      </c>
      <c r="G5" s="293"/>
      <c r="H5" s="293"/>
      <c r="I5" s="293"/>
      <c r="J5" s="293"/>
      <c r="K5" s="293"/>
      <c r="L5" s="293"/>
      <c r="M5" s="293"/>
      <c r="N5" s="293"/>
      <c r="O5" s="293"/>
      <c r="P5" s="293"/>
      <c r="Q5" s="293"/>
      <c r="R5" s="293"/>
      <c r="S5" s="293"/>
      <c r="T5" s="293"/>
      <c r="U5" s="293"/>
      <c r="V5" s="293"/>
      <c r="W5" s="293"/>
      <c r="X5" s="293"/>
    </row>
    <row r="6" spans="1:24" s="96" customFormat="1" ht="20.100000000000001" customHeight="1">
      <c r="A6" s="158"/>
      <c r="B6" s="158"/>
      <c r="C6" s="158"/>
      <c r="D6" s="158"/>
      <c r="E6" s="158"/>
      <c r="F6" s="293" t="s">
        <v>120</v>
      </c>
      <c r="G6" s="293"/>
      <c r="H6" s="293"/>
      <c r="I6" s="293"/>
      <c r="J6" s="293"/>
      <c r="K6" s="293"/>
      <c r="L6" s="293"/>
      <c r="M6" s="293"/>
      <c r="N6" s="293"/>
      <c r="O6" s="293"/>
      <c r="P6" s="293"/>
      <c r="Q6" s="293"/>
      <c r="R6" s="293"/>
      <c r="S6" s="293"/>
      <c r="T6" s="293"/>
      <c r="U6" s="182"/>
      <c r="V6" s="159"/>
      <c r="W6" s="159"/>
      <c r="X6" s="159"/>
    </row>
    <row r="7" spans="1:24" s="96" customFormat="1" ht="20.100000000000001" customHeight="1">
      <c r="A7" s="98"/>
      <c r="B7" s="98"/>
      <c r="C7" s="98"/>
      <c r="D7" s="98"/>
      <c r="E7" s="98"/>
      <c r="F7" s="160"/>
      <c r="G7" s="160"/>
      <c r="I7" s="160"/>
      <c r="J7" s="160"/>
      <c r="K7" s="160"/>
      <c r="M7" s="161"/>
      <c r="N7" s="161" t="s">
        <v>121</v>
      </c>
      <c r="O7" s="162"/>
      <c r="S7" s="162"/>
      <c r="T7" s="161"/>
      <c r="U7" s="183"/>
      <c r="V7" s="160"/>
      <c r="W7" s="163"/>
      <c r="X7" s="160"/>
    </row>
    <row r="8" spans="1:24" s="96" customFormat="1" ht="20.100000000000001" customHeight="1">
      <c r="A8" s="98"/>
      <c r="B8" s="98"/>
      <c r="C8" s="98"/>
      <c r="D8" s="98"/>
      <c r="E8" s="98"/>
      <c r="F8" s="160"/>
      <c r="G8" s="160"/>
      <c r="H8" s="95"/>
      <c r="I8" s="160"/>
      <c r="J8" s="160"/>
      <c r="K8" s="160"/>
      <c r="L8" s="161" t="s">
        <v>122</v>
      </c>
      <c r="M8" s="161"/>
      <c r="N8" s="164" t="s">
        <v>123</v>
      </c>
      <c r="O8" s="162"/>
      <c r="P8" s="293" t="s">
        <v>80</v>
      </c>
      <c r="Q8" s="293"/>
      <c r="R8" s="293"/>
      <c r="S8" s="162"/>
      <c r="T8" s="161"/>
      <c r="U8" s="163"/>
      <c r="V8" s="160"/>
      <c r="W8" s="163"/>
      <c r="X8" s="160"/>
    </row>
    <row r="9" spans="1:24" s="96" customFormat="1" ht="20.100000000000001" customHeight="1">
      <c r="A9" s="158"/>
      <c r="B9" s="158"/>
      <c r="C9" s="158"/>
      <c r="D9" s="158"/>
      <c r="E9" s="158"/>
      <c r="F9" s="161"/>
      <c r="G9" s="161"/>
      <c r="H9" s="161"/>
      <c r="I9" s="161"/>
      <c r="J9" s="161" t="s">
        <v>124</v>
      </c>
      <c r="K9" s="161"/>
      <c r="L9" s="161" t="s">
        <v>125</v>
      </c>
      <c r="M9" s="161"/>
      <c r="N9" s="166" t="s">
        <v>126</v>
      </c>
      <c r="O9" s="166"/>
      <c r="P9" s="165" t="s">
        <v>127</v>
      </c>
      <c r="Q9" s="166"/>
      <c r="R9" s="161"/>
      <c r="S9" s="166"/>
      <c r="T9" s="161" t="s">
        <v>128</v>
      </c>
      <c r="U9" s="167"/>
      <c r="V9" s="161"/>
      <c r="W9" s="166"/>
    </row>
    <row r="10" spans="1:24" s="170" customFormat="1" ht="20.100000000000001" customHeight="1">
      <c r="A10" s="158"/>
      <c r="B10" s="158"/>
      <c r="C10" s="158"/>
      <c r="D10" s="158"/>
      <c r="E10" s="158"/>
      <c r="F10" s="161" t="s">
        <v>129</v>
      </c>
      <c r="G10" s="161"/>
      <c r="H10" s="161" t="s">
        <v>130</v>
      </c>
      <c r="I10" s="161"/>
      <c r="J10" s="190" t="s">
        <v>131</v>
      </c>
      <c r="K10" s="161"/>
      <c r="L10" s="161" t="s">
        <v>132</v>
      </c>
      <c r="M10" s="168"/>
      <c r="N10" s="166" t="s">
        <v>133</v>
      </c>
      <c r="O10" s="166"/>
      <c r="P10" s="169" t="s">
        <v>134</v>
      </c>
      <c r="Q10" s="166"/>
      <c r="R10" s="161"/>
      <c r="S10" s="166"/>
      <c r="T10" s="161" t="s">
        <v>135</v>
      </c>
      <c r="U10" s="167"/>
      <c r="V10" s="161" t="s">
        <v>136</v>
      </c>
      <c r="W10" s="166"/>
      <c r="X10" s="161" t="s">
        <v>137</v>
      </c>
    </row>
    <row r="11" spans="1:24" s="170" customFormat="1" ht="20.100000000000001" customHeight="1">
      <c r="A11" s="158"/>
      <c r="B11" s="158"/>
      <c r="C11" s="158"/>
      <c r="D11" s="158"/>
      <c r="E11" s="158"/>
      <c r="F11" s="161" t="s">
        <v>138</v>
      </c>
      <c r="G11" s="161"/>
      <c r="H11" s="161" t="s">
        <v>139</v>
      </c>
      <c r="I11" s="161"/>
      <c r="J11" s="190" t="s">
        <v>140</v>
      </c>
      <c r="K11" s="161"/>
      <c r="L11" s="161" t="s">
        <v>141</v>
      </c>
      <c r="M11" s="161"/>
      <c r="N11" s="166" t="s">
        <v>142</v>
      </c>
      <c r="O11" s="166"/>
      <c r="P11" s="161" t="s">
        <v>143</v>
      </c>
      <c r="Q11" s="166"/>
      <c r="R11" s="161" t="s">
        <v>82</v>
      </c>
      <c r="S11" s="166"/>
      <c r="T11" s="161" t="s">
        <v>144</v>
      </c>
      <c r="U11" s="166"/>
      <c r="V11" s="161" t="s">
        <v>145</v>
      </c>
      <c r="W11" s="166"/>
      <c r="X11" s="161" t="s">
        <v>62</v>
      </c>
    </row>
    <row r="12" spans="1:24" s="170" customFormat="1" ht="20.100000000000001" customHeight="1">
      <c r="A12" s="98"/>
      <c r="B12" s="98"/>
      <c r="C12" s="98"/>
      <c r="D12" s="288" t="s">
        <v>11</v>
      </c>
      <c r="E12" s="98"/>
      <c r="F12" s="164" t="s">
        <v>12</v>
      </c>
      <c r="G12" s="161"/>
      <c r="H12" s="164" t="s">
        <v>12</v>
      </c>
      <c r="I12" s="161"/>
      <c r="J12" s="164" t="s">
        <v>12</v>
      </c>
      <c r="K12" s="161"/>
      <c r="L12" s="164" t="s">
        <v>12</v>
      </c>
      <c r="M12" s="161"/>
      <c r="N12" s="171" t="s">
        <v>12</v>
      </c>
      <c r="O12" s="166"/>
      <c r="P12" s="164" t="s">
        <v>12</v>
      </c>
      <c r="Q12" s="166"/>
      <c r="R12" s="164" t="s">
        <v>12</v>
      </c>
      <c r="S12" s="166"/>
      <c r="T12" s="164" t="s">
        <v>12</v>
      </c>
      <c r="U12" s="166"/>
      <c r="V12" s="164" t="s">
        <v>12</v>
      </c>
      <c r="W12" s="166"/>
      <c r="X12" s="164" t="s">
        <v>12</v>
      </c>
    </row>
    <row r="13" spans="1:24" s="170" customFormat="1" ht="5.0999999999999996" customHeight="1">
      <c r="A13" s="98"/>
      <c r="B13" s="98"/>
      <c r="C13" s="98"/>
      <c r="D13" s="172"/>
      <c r="E13" s="98"/>
      <c r="F13" s="161"/>
      <c r="G13" s="161"/>
      <c r="H13" s="161"/>
      <c r="I13" s="161"/>
      <c r="J13" s="161"/>
      <c r="K13" s="161"/>
      <c r="L13" s="161"/>
      <c r="M13" s="161"/>
      <c r="N13" s="166"/>
      <c r="O13" s="166"/>
      <c r="P13" s="161"/>
      <c r="Q13" s="166"/>
      <c r="R13" s="161"/>
      <c r="S13" s="166"/>
      <c r="T13" s="161"/>
      <c r="U13" s="166"/>
      <c r="V13" s="161"/>
      <c r="W13" s="166"/>
      <c r="X13" s="161"/>
    </row>
    <row r="14" spans="1:24" s="170" customFormat="1" ht="20.100000000000001" customHeight="1">
      <c r="A14" s="96" t="s">
        <v>146</v>
      </c>
      <c r="B14" s="97"/>
      <c r="C14" s="98"/>
      <c r="D14" s="98"/>
      <c r="E14" s="98"/>
      <c r="F14" s="160">
        <v>158000000</v>
      </c>
      <c r="G14" s="160"/>
      <c r="H14" s="160">
        <v>228732200</v>
      </c>
      <c r="I14" s="160"/>
      <c r="J14" s="160">
        <v>3409740</v>
      </c>
      <c r="K14" s="160"/>
      <c r="L14" s="160">
        <v>1175732</v>
      </c>
      <c r="M14" s="160"/>
      <c r="N14" s="160">
        <v>-1502</v>
      </c>
      <c r="O14" s="160"/>
      <c r="P14" s="160">
        <v>11770000</v>
      </c>
      <c r="Q14" s="160"/>
      <c r="R14" s="160">
        <v>68080890</v>
      </c>
      <c r="S14" s="160"/>
      <c r="T14" s="160">
        <f>SUM(F14:S14)</f>
        <v>471167060</v>
      </c>
      <c r="U14" s="160"/>
      <c r="V14" s="160">
        <v>720963</v>
      </c>
      <c r="W14" s="160"/>
      <c r="X14" s="160">
        <f>SUM(T14:V14)</f>
        <v>471888023</v>
      </c>
    </row>
    <row r="15" spans="1:24" s="170" customFormat="1" ht="5.0999999999999996" customHeight="1">
      <c r="A15" s="96"/>
      <c r="B15" s="98"/>
      <c r="C15" s="98"/>
      <c r="D15" s="98"/>
      <c r="E15" s="98"/>
      <c r="F15" s="160"/>
      <c r="G15" s="160"/>
      <c r="H15" s="160"/>
      <c r="I15" s="160"/>
      <c r="J15" s="160"/>
      <c r="K15" s="160"/>
      <c r="L15" s="160"/>
      <c r="M15" s="160"/>
      <c r="N15" s="160"/>
      <c r="O15" s="160"/>
      <c r="P15" s="160"/>
      <c r="Q15" s="160"/>
      <c r="R15" s="160"/>
      <c r="S15" s="160"/>
      <c r="T15" s="160"/>
      <c r="U15" s="160"/>
      <c r="V15" s="160"/>
      <c r="W15" s="160"/>
      <c r="X15" s="173"/>
    </row>
    <row r="16" spans="1:24" s="170" customFormat="1" ht="20.100000000000001" customHeight="1">
      <c r="A16" s="174" t="s">
        <v>147</v>
      </c>
      <c r="B16" s="98"/>
      <c r="C16" s="98"/>
      <c r="D16" s="98"/>
      <c r="E16" s="98"/>
      <c r="F16" s="160"/>
      <c r="G16" s="160"/>
      <c r="H16" s="160"/>
      <c r="I16" s="160"/>
      <c r="J16" s="160"/>
      <c r="K16" s="160"/>
      <c r="L16" s="160"/>
      <c r="M16" s="160"/>
      <c r="N16" s="160"/>
      <c r="O16" s="160"/>
      <c r="P16" s="160"/>
      <c r="Q16" s="160"/>
      <c r="R16" s="160"/>
      <c r="S16" s="160"/>
      <c r="T16" s="160"/>
      <c r="U16" s="160"/>
      <c r="V16" s="160"/>
      <c r="W16" s="160"/>
      <c r="X16" s="173"/>
    </row>
    <row r="17" spans="1:24" s="170" customFormat="1" ht="20.100000000000001" customHeight="1">
      <c r="A17" s="175" t="s">
        <v>148</v>
      </c>
      <c r="B17" s="98"/>
      <c r="C17" s="98"/>
      <c r="D17" s="176">
        <v>14</v>
      </c>
      <c r="E17" s="98"/>
      <c r="F17" s="160">
        <v>473575</v>
      </c>
      <c r="G17" s="160"/>
      <c r="H17" s="160">
        <v>2936165</v>
      </c>
      <c r="I17" s="160"/>
      <c r="J17" s="160">
        <v>-3409740</v>
      </c>
      <c r="K17" s="160"/>
      <c r="L17" s="160">
        <v>0</v>
      </c>
      <c r="M17" s="160"/>
      <c r="N17" s="160">
        <v>0</v>
      </c>
      <c r="O17" s="160"/>
      <c r="P17" s="160">
        <v>0</v>
      </c>
      <c r="Q17" s="160"/>
      <c r="R17" s="160">
        <v>0</v>
      </c>
      <c r="S17" s="160"/>
      <c r="T17" s="160">
        <f>SUM(F17:S17)</f>
        <v>0</v>
      </c>
      <c r="U17" s="160"/>
      <c r="V17" s="160">
        <v>0</v>
      </c>
      <c r="W17" s="160"/>
      <c r="X17" s="160">
        <f>SUM(T17:W17)</f>
        <v>0</v>
      </c>
    </row>
    <row r="18" spans="1:24" s="170" customFormat="1" ht="20.100000000000001" customHeight="1">
      <c r="A18" s="175" t="s">
        <v>149</v>
      </c>
      <c r="B18" s="98"/>
      <c r="C18" s="98"/>
      <c r="D18" s="176"/>
      <c r="E18" s="98"/>
      <c r="F18" s="160">
        <v>0</v>
      </c>
      <c r="G18" s="160"/>
      <c r="H18" s="160">
        <v>0</v>
      </c>
      <c r="I18" s="160"/>
      <c r="J18" s="160">
        <v>105733360</v>
      </c>
      <c r="K18" s="160"/>
      <c r="L18" s="160">
        <v>0</v>
      </c>
      <c r="M18" s="160"/>
      <c r="N18" s="160">
        <v>0</v>
      </c>
      <c r="O18" s="160"/>
      <c r="P18" s="160">
        <v>0</v>
      </c>
      <c r="Q18" s="160"/>
      <c r="R18" s="160">
        <v>0</v>
      </c>
      <c r="S18" s="160"/>
      <c r="T18" s="160">
        <f>SUM(F18:S18)</f>
        <v>105733360</v>
      </c>
      <c r="U18" s="160"/>
      <c r="V18" s="160">
        <v>0</v>
      </c>
      <c r="W18" s="160"/>
      <c r="X18" s="160">
        <f t="shared" ref="X18:X20" si="0">SUM(T18:W18)</f>
        <v>105733360</v>
      </c>
    </row>
    <row r="19" spans="1:24" s="170" customFormat="1" ht="20.100000000000001" customHeight="1">
      <c r="A19" s="175" t="s">
        <v>150</v>
      </c>
      <c r="B19" s="98"/>
      <c r="C19" s="98"/>
      <c r="D19" s="176"/>
      <c r="E19" s="98"/>
      <c r="F19" s="160">
        <v>0</v>
      </c>
      <c r="G19" s="160"/>
      <c r="H19" s="160">
        <v>0</v>
      </c>
      <c r="I19" s="160"/>
      <c r="J19" s="160">
        <v>0</v>
      </c>
      <c r="K19" s="160"/>
      <c r="L19" s="160">
        <v>0</v>
      </c>
      <c r="M19" s="160"/>
      <c r="N19" s="160">
        <v>0</v>
      </c>
      <c r="O19" s="160"/>
      <c r="P19" s="160">
        <v>0</v>
      </c>
      <c r="Q19" s="160"/>
      <c r="R19" s="160">
        <v>-38028414</v>
      </c>
      <c r="S19" s="160"/>
      <c r="T19" s="160">
        <f>SUM(F19:S19)</f>
        <v>-38028414</v>
      </c>
      <c r="U19" s="160"/>
      <c r="V19" s="160">
        <v>0</v>
      </c>
      <c r="W19" s="160"/>
      <c r="X19" s="160">
        <f>SUM(T19:W19)</f>
        <v>-38028414</v>
      </c>
    </row>
    <row r="20" spans="1:24" s="170" customFormat="1" ht="20.100000000000001" customHeight="1">
      <c r="A20" s="98" t="s">
        <v>151</v>
      </c>
      <c r="B20" s="98"/>
      <c r="C20" s="98"/>
      <c r="D20" s="176"/>
      <c r="E20" s="98"/>
      <c r="F20" s="160">
        <v>0</v>
      </c>
      <c r="G20" s="98"/>
      <c r="H20" s="160">
        <v>0</v>
      </c>
      <c r="I20" s="98"/>
      <c r="J20" s="160">
        <v>0</v>
      </c>
      <c r="K20" s="98"/>
      <c r="L20" s="160">
        <v>0</v>
      </c>
      <c r="M20" s="98"/>
      <c r="N20" s="160">
        <v>0</v>
      </c>
      <c r="O20" s="98"/>
      <c r="P20" s="160">
        <v>320000</v>
      </c>
      <c r="Q20" s="98"/>
      <c r="R20" s="160">
        <v>-320000</v>
      </c>
      <c r="S20" s="98"/>
      <c r="T20" s="160">
        <f>SUM(F20:S20)</f>
        <v>0</v>
      </c>
      <c r="U20" s="98"/>
      <c r="V20" s="160">
        <v>0</v>
      </c>
      <c r="W20" s="98"/>
      <c r="X20" s="160">
        <f t="shared" si="0"/>
        <v>0</v>
      </c>
    </row>
    <row r="21" spans="1:24" s="170" customFormat="1" ht="20.100000000000001" customHeight="1">
      <c r="A21" s="98" t="s">
        <v>152</v>
      </c>
      <c r="B21" s="175"/>
      <c r="C21" s="98"/>
      <c r="D21" s="98"/>
      <c r="E21" s="98"/>
      <c r="F21" s="177">
        <v>0</v>
      </c>
      <c r="G21" s="98"/>
      <c r="H21" s="177">
        <v>0</v>
      </c>
      <c r="I21" s="98"/>
      <c r="J21" s="177">
        <v>0</v>
      </c>
      <c r="K21" s="98"/>
      <c r="L21" s="177">
        <v>0</v>
      </c>
      <c r="M21" s="98"/>
      <c r="N21" s="177">
        <v>0</v>
      </c>
      <c r="O21" s="98"/>
      <c r="P21" s="177">
        <v>0</v>
      </c>
      <c r="Q21" s="98"/>
      <c r="R21" s="177">
        <v>3838144</v>
      </c>
      <c r="S21" s="98"/>
      <c r="T21" s="177">
        <f>SUM(F21:S21)</f>
        <v>3838144</v>
      </c>
      <c r="U21" s="98"/>
      <c r="V21" s="177">
        <v>-512019</v>
      </c>
      <c r="W21" s="98"/>
      <c r="X21" s="177">
        <f>SUM(T21:V21)</f>
        <v>3326125</v>
      </c>
    </row>
    <row r="22" spans="1:24" s="170" customFormat="1" ht="5.0999999999999996" customHeight="1">
      <c r="A22" s="98"/>
      <c r="B22" s="98"/>
      <c r="C22" s="98"/>
      <c r="D22" s="98"/>
      <c r="E22" s="98"/>
      <c r="F22" s="160"/>
      <c r="G22" s="98"/>
      <c r="H22" s="160"/>
      <c r="I22" s="98"/>
      <c r="J22" s="160"/>
      <c r="K22" s="98"/>
      <c r="L22" s="160"/>
      <c r="M22" s="98"/>
      <c r="N22" s="160"/>
      <c r="O22" s="98"/>
      <c r="P22" s="160"/>
      <c r="Q22" s="98"/>
      <c r="R22" s="160"/>
      <c r="S22" s="98"/>
      <c r="T22" s="160"/>
      <c r="U22" s="98"/>
      <c r="V22" s="160"/>
      <c r="W22" s="98"/>
      <c r="X22" s="173"/>
    </row>
    <row r="23" spans="1:24" s="170" customFormat="1" ht="20.100000000000001" customHeight="1" thickBot="1">
      <c r="A23" s="174" t="s">
        <v>153</v>
      </c>
      <c r="B23" s="98"/>
      <c r="C23" s="98"/>
      <c r="D23" s="160"/>
      <c r="E23" s="98"/>
      <c r="F23" s="277">
        <f>SUM(F14:F22)</f>
        <v>158473575</v>
      </c>
      <c r="G23" s="98"/>
      <c r="H23" s="277">
        <f>SUM(H14:H22)</f>
        <v>231668365</v>
      </c>
      <c r="I23" s="98"/>
      <c r="J23" s="277">
        <f>SUM(J14:J22)</f>
        <v>105733360</v>
      </c>
      <c r="K23" s="98"/>
      <c r="L23" s="277">
        <f>SUM(L14:L22)</f>
        <v>1175732</v>
      </c>
      <c r="M23" s="98"/>
      <c r="N23" s="277">
        <f>SUM(N14:N22)</f>
        <v>-1502</v>
      </c>
      <c r="O23" s="98"/>
      <c r="P23" s="277">
        <f>SUM(P14:P22)</f>
        <v>12090000</v>
      </c>
      <c r="Q23" s="98"/>
      <c r="R23" s="277">
        <f>SUM(R14:R22)</f>
        <v>33570620</v>
      </c>
      <c r="S23" s="98"/>
      <c r="T23" s="277">
        <f>SUM(T14:T22)</f>
        <v>542710150</v>
      </c>
      <c r="U23" s="98"/>
      <c r="V23" s="277">
        <f>SUM(V14:V22)</f>
        <v>208944</v>
      </c>
      <c r="W23" s="98"/>
      <c r="X23" s="277">
        <f>SUM(T23:W23)</f>
        <v>542919094</v>
      </c>
    </row>
    <row r="24" spans="1:24" s="170" customFormat="1" ht="20.100000000000001" customHeight="1" thickTop="1">
      <c r="A24" s="174"/>
      <c r="B24" s="98"/>
      <c r="C24" s="98"/>
      <c r="D24" s="160"/>
      <c r="E24" s="98"/>
      <c r="F24" s="160"/>
      <c r="G24" s="98"/>
      <c r="H24" s="160"/>
      <c r="I24" s="98"/>
      <c r="J24" s="160"/>
      <c r="K24" s="98"/>
      <c r="L24" s="160"/>
      <c r="M24" s="98"/>
      <c r="N24" s="181"/>
      <c r="O24" s="98"/>
      <c r="P24" s="160"/>
      <c r="Q24" s="98"/>
      <c r="R24" s="181"/>
      <c r="S24" s="98"/>
      <c r="T24" s="181"/>
      <c r="U24" s="98"/>
      <c r="V24" s="181"/>
      <c r="W24" s="98"/>
      <c r="X24" s="181"/>
    </row>
    <row r="25" spans="1:24" s="170" customFormat="1" ht="20.100000000000001" customHeight="1">
      <c r="A25" s="96" t="s">
        <v>154</v>
      </c>
      <c r="B25" s="97"/>
      <c r="C25" s="98"/>
      <c r="D25" s="98"/>
      <c r="E25" s="98"/>
      <c r="F25" s="178">
        <v>173158750</v>
      </c>
      <c r="G25" s="98"/>
      <c r="H25" s="178">
        <v>322716550</v>
      </c>
      <c r="I25" s="98"/>
      <c r="J25" s="178">
        <v>0</v>
      </c>
      <c r="K25" s="98"/>
      <c r="L25" s="178">
        <v>1175732</v>
      </c>
      <c r="M25" s="98"/>
      <c r="N25" s="178">
        <v>-1502</v>
      </c>
      <c r="O25" s="98"/>
      <c r="P25" s="178">
        <v>12090000</v>
      </c>
      <c r="Q25" s="98"/>
      <c r="R25" s="178">
        <v>48380787</v>
      </c>
      <c r="S25" s="98"/>
      <c r="T25" s="178">
        <f>SUM(F25:S25)</f>
        <v>557520317</v>
      </c>
      <c r="U25" s="98"/>
      <c r="V25" s="178">
        <v>1781817</v>
      </c>
      <c r="W25" s="98"/>
      <c r="X25" s="178">
        <f>SUM(T25:V25)</f>
        <v>559302134</v>
      </c>
    </row>
    <row r="26" spans="1:24" s="170" customFormat="1" ht="5.0999999999999996" customHeight="1">
      <c r="A26" s="96"/>
      <c r="B26" s="98"/>
      <c r="C26" s="98"/>
      <c r="D26" s="98"/>
      <c r="E26" s="98"/>
      <c r="F26" s="178"/>
      <c r="G26" s="98"/>
      <c r="H26" s="178"/>
      <c r="I26" s="98"/>
      <c r="J26" s="178"/>
      <c r="K26" s="98"/>
      <c r="L26" s="178"/>
      <c r="M26" s="98"/>
      <c r="N26" s="178"/>
      <c r="O26" s="98"/>
      <c r="P26" s="178"/>
      <c r="Q26" s="98"/>
      <c r="R26" s="178"/>
      <c r="S26" s="98"/>
      <c r="T26" s="178"/>
      <c r="U26" s="98"/>
      <c r="V26" s="178"/>
      <c r="W26" s="98"/>
      <c r="X26" s="178"/>
    </row>
    <row r="27" spans="1:24" s="170" customFormat="1" ht="20.100000000000001" customHeight="1">
      <c r="A27" s="174" t="s">
        <v>147</v>
      </c>
      <c r="B27" s="98"/>
      <c r="C27" s="98"/>
      <c r="D27" s="98"/>
      <c r="E27" s="98"/>
      <c r="F27" s="178"/>
      <c r="G27" s="98"/>
      <c r="H27" s="178"/>
      <c r="I27" s="98"/>
      <c r="J27" s="178"/>
      <c r="K27" s="98"/>
      <c r="L27" s="178"/>
      <c r="M27" s="98"/>
      <c r="N27" s="178"/>
      <c r="O27" s="98"/>
      <c r="P27" s="178"/>
      <c r="Q27" s="98"/>
      <c r="R27" s="178"/>
      <c r="S27" s="98"/>
      <c r="T27" s="178"/>
      <c r="U27" s="98"/>
      <c r="V27" s="178"/>
      <c r="W27" s="98"/>
      <c r="X27" s="178"/>
    </row>
    <row r="28" spans="1:24" s="170" customFormat="1" ht="20.100000000000001" customHeight="1">
      <c r="A28" s="175" t="s">
        <v>148</v>
      </c>
      <c r="B28" s="98"/>
      <c r="C28" s="98"/>
      <c r="D28" s="176">
        <v>14</v>
      </c>
      <c r="E28" s="98"/>
      <c r="F28" s="178">
        <v>631</v>
      </c>
      <c r="G28" s="98"/>
      <c r="H28" s="178">
        <v>3909</v>
      </c>
      <c r="I28" s="98"/>
      <c r="J28" s="178">
        <v>0</v>
      </c>
      <c r="K28" s="98"/>
      <c r="L28" s="178">
        <v>0</v>
      </c>
      <c r="M28" s="98"/>
      <c r="N28" s="178">
        <v>0</v>
      </c>
      <c r="O28" s="98"/>
      <c r="P28" s="178">
        <v>0</v>
      </c>
      <c r="Q28" s="98"/>
      <c r="R28" s="178">
        <v>0</v>
      </c>
      <c r="S28" s="98"/>
      <c r="T28" s="178">
        <f>SUM(F28:S28)</f>
        <v>4540</v>
      </c>
      <c r="U28" s="98"/>
      <c r="V28" s="178">
        <v>0</v>
      </c>
      <c r="W28" s="98"/>
      <c r="X28" s="178">
        <f t="shared" ref="X28:X30" si="1">SUM(T28:V28)</f>
        <v>4540</v>
      </c>
    </row>
    <row r="29" spans="1:24" s="170" customFormat="1" ht="20.100000000000001" customHeight="1">
      <c r="A29" s="98" t="s">
        <v>151</v>
      </c>
      <c r="B29" s="98"/>
      <c r="C29" s="98"/>
      <c r="D29" s="176">
        <v>15</v>
      </c>
      <c r="E29" s="98"/>
      <c r="F29" s="178">
        <v>0</v>
      </c>
      <c r="G29" s="98"/>
      <c r="H29" s="178">
        <v>0</v>
      </c>
      <c r="I29" s="98"/>
      <c r="J29" s="178">
        <v>0</v>
      </c>
      <c r="K29" s="98"/>
      <c r="L29" s="178">
        <v>0</v>
      </c>
      <c r="M29" s="98"/>
      <c r="N29" s="178">
        <v>0</v>
      </c>
      <c r="O29" s="98"/>
      <c r="P29" s="178">
        <v>234000</v>
      </c>
      <c r="Q29" s="98"/>
      <c r="R29" s="178">
        <v>-234000</v>
      </c>
      <c r="S29" s="98"/>
      <c r="T29" s="178">
        <f>SUM(F29:S29)</f>
        <v>0</v>
      </c>
      <c r="U29" s="98"/>
      <c r="V29" s="178">
        <v>0</v>
      </c>
      <c r="W29" s="98"/>
      <c r="X29" s="178">
        <f t="shared" si="1"/>
        <v>0</v>
      </c>
    </row>
    <row r="30" spans="1:24" s="170" customFormat="1" ht="20.100000000000001" customHeight="1">
      <c r="A30" s="98" t="s">
        <v>109</v>
      </c>
      <c r="B30" s="175"/>
      <c r="C30" s="98"/>
      <c r="D30" s="98"/>
      <c r="E30" s="98"/>
      <c r="F30" s="180">
        <v>0</v>
      </c>
      <c r="G30" s="98"/>
      <c r="H30" s="180">
        <v>0</v>
      </c>
      <c r="I30" s="98"/>
      <c r="J30" s="180">
        <v>0</v>
      </c>
      <c r="K30" s="98"/>
      <c r="L30" s="180">
        <v>0</v>
      </c>
      <c r="M30" s="98"/>
      <c r="N30" s="180">
        <v>0</v>
      </c>
      <c r="O30" s="98"/>
      <c r="P30" s="180">
        <v>0</v>
      </c>
      <c r="Q30" s="98"/>
      <c r="R30" s="180">
        <f>'T6 (6M)'!J49</f>
        <v>-20881759</v>
      </c>
      <c r="S30" s="98"/>
      <c r="T30" s="180">
        <f>SUM(F30:S30)</f>
        <v>-20881759</v>
      </c>
      <c r="U30" s="98"/>
      <c r="V30" s="180">
        <v>-360752</v>
      </c>
      <c r="W30" s="98"/>
      <c r="X30" s="180">
        <f t="shared" si="1"/>
        <v>-21242511</v>
      </c>
    </row>
    <row r="31" spans="1:24" s="170" customFormat="1" ht="5.0999999999999996" customHeight="1">
      <c r="A31" s="98"/>
      <c r="B31" s="98"/>
      <c r="C31" s="98"/>
      <c r="D31" s="98"/>
      <c r="E31" s="98"/>
      <c r="F31" s="178"/>
      <c r="G31" s="98"/>
      <c r="H31" s="178"/>
      <c r="I31" s="98"/>
      <c r="J31" s="178"/>
      <c r="K31" s="98"/>
      <c r="L31" s="178"/>
      <c r="M31" s="98"/>
      <c r="N31" s="178"/>
      <c r="O31" s="98"/>
      <c r="P31" s="178"/>
      <c r="Q31" s="98"/>
      <c r="R31" s="178"/>
      <c r="S31" s="98"/>
      <c r="T31" s="178"/>
      <c r="U31" s="98"/>
      <c r="V31" s="178"/>
      <c r="W31" s="98"/>
      <c r="X31" s="179"/>
    </row>
    <row r="32" spans="1:24" s="170" customFormat="1" ht="20.100000000000001" customHeight="1" thickBot="1">
      <c r="A32" s="174" t="s">
        <v>155</v>
      </c>
      <c r="B32" s="98"/>
      <c r="C32" s="98"/>
      <c r="D32" s="160"/>
      <c r="E32" s="98"/>
      <c r="F32" s="278">
        <f>SUM(F25:G30)</f>
        <v>173159381</v>
      </c>
      <c r="G32" s="98"/>
      <c r="H32" s="278">
        <f t="shared" ref="H32:X32" si="2">SUM(H25:I30)</f>
        <v>322720459</v>
      </c>
      <c r="I32" s="98"/>
      <c r="J32" s="278">
        <f t="shared" si="2"/>
        <v>0</v>
      </c>
      <c r="K32" s="98"/>
      <c r="L32" s="278">
        <f t="shared" si="2"/>
        <v>1175732</v>
      </c>
      <c r="M32" s="98"/>
      <c r="N32" s="278">
        <f t="shared" ref="N32" si="3">SUM(N25:O30)</f>
        <v>-1502</v>
      </c>
      <c r="O32" s="98"/>
      <c r="P32" s="278">
        <f t="shared" si="2"/>
        <v>12324000</v>
      </c>
      <c r="Q32" s="98"/>
      <c r="R32" s="278">
        <f t="shared" si="2"/>
        <v>27265028</v>
      </c>
      <c r="S32" s="98"/>
      <c r="T32" s="278">
        <f t="shared" si="2"/>
        <v>536643098</v>
      </c>
      <c r="U32" s="98"/>
      <c r="V32" s="278">
        <f t="shared" si="2"/>
        <v>1421065</v>
      </c>
      <c r="W32" s="98"/>
      <c r="X32" s="278">
        <f t="shared" si="2"/>
        <v>538064163</v>
      </c>
    </row>
    <row r="33" spans="1:24" s="170" customFormat="1" ht="25.5" customHeight="1" thickTop="1">
      <c r="E33" s="98"/>
      <c r="F33" s="279"/>
      <c r="G33" s="98"/>
      <c r="H33" s="279"/>
      <c r="I33" s="98"/>
      <c r="J33" s="279"/>
      <c r="K33" s="98"/>
      <c r="L33" s="279"/>
      <c r="M33" s="98"/>
      <c r="N33" s="280"/>
      <c r="O33" s="98"/>
      <c r="P33" s="281"/>
      <c r="Q33" s="98"/>
      <c r="R33" s="281"/>
      <c r="S33" s="98"/>
      <c r="T33" s="281"/>
      <c r="U33" s="98"/>
      <c r="W33" s="98"/>
    </row>
    <row r="34" spans="1:24" ht="6" customHeight="1"/>
    <row r="35" spans="1:24" s="67" customFormat="1" ht="20.100000000000001" customHeight="1">
      <c r="A35" s="294" t="s">
        <v>156</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row>
    <row r="36" spans="1:24" ht="6" customHeight="1">
      <c r="A36" s="184"/>
      <c r="B36" s="67"/>
      <c r="C36" s="67"/>
      <c r="D36" s="48"/>
      <c r="E36" s="48"/>
      <c r="F36" s="48"/>
      <c r="G36" s="48"/>
      <c r="H36" s="48"/>
      <c r="I36" s="48"/>
      <c r="J36" s="48"/>
      <c r="K36" s="48"/>
      <c r="L36" s="48"/>
      <c r="M36" s="48"/>
      <c r="N36" s="189"/>
      <c r="O36" s="189"/>
      <c r="P36" s="48"/>
      <c r="Q36" s="48"/>
      <c r="R36" s="189"/>
      <c r="S36" s="189"/>
      <c r="T36" s="189"/>
      <c r="U36" s="189"/>
      <c r="V36" s="189"/>
      <c r="W36" s="189"/>
      <c r="X36" s="189"/>
    </row>
    <row r="37" spans="1:24" ht="21.75" customHeight="1">
      <c r="A37" s="14" t="str">
        <f>'T6 (6M)'!A62</f>
        <v>หมายเหตุประกอบข้อมูลทางการเงินเป็นส่วนหนึ่งของข้อมูลทางการเงินระหว่างกาลนี้</v>
      </c>
      <c r="B37" s="99"/>
      <c r="C37" s="99"/>
      <c r="D37" s="99"/>
      <c r="E37" s="99"/>
      <c r="F37" s="99"/>
      <c r="G37" s="99"/>
      <c r="H37" s="99"/>
      <c r="I37" s="99"/>
      <c r="J37" s="99"/>
      <c r="K37" s="99"/>
      <c r="L37" s="99"/>
      <c r="M37" s="99"/>
      <c r="N37" s="99"/>
      <c r="O37" s="99"/>
      <c r="P37" s="99"/>
      <c r="Q37" s="99"/>
      <c r="R37" s="99"/>
      <c r="S37" s="99"/>
      <c r="T37" s="99"/>
      <c r="U37" s="99"/>
      <c r="V37" s="99"/>
      <c r="W37" s="100"/>
      <c r="X37" s="101"/>
    </row>
  </sheetData>
  <mergeCells count="4">
    <mergeCell ref="F5:X5"/>
    <mergeCell ref="F6:T6"/>
    <mergeCell ref="P8:R8"/>
    <mergeCell ref="A35:X35"/>
  </mergeCells>
  <pageMargins left="0.5" right="0.5" top="0.5" bottom="0.6" header="0.49" footer="0.4"/>
  <pageSetup paperSize="9" scale="85" firstPageNumber="7" fitToHeight="0" orientation="landscape" useFirstPageNumber="1" horizontalDpi="1200" verticalDpi="1200" r:id="rId1"/>
  <headerFooter>
    <oddFooter>&amp;R&amp;"Browallia New,Regular"&amp;13&amp;P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F1AA-B6AA-4592-8FA4-343764642377}">
  <sheetPr>
    <tabColor theme="3" tint="0.39997558519241921"/>
  </sheetPr>
  <dimension ref="A1:P35"/>
  <sheetViews>
    <sheetView topLeftCell="A19" zoomScaleNormal="100" zoomScaleSheetLayoutView="100" workbookViewId="0">
      <selection activeCell="F39" sqref="F39"/>
    </sheetView>
  </sheetViews>
  <sheetFormatPr defaultRowHeight="21.75" customHeight="1"/>
  <cols>
    <col min="1" max="2" width="1.7109375" style="73" customWidth="1"/>
    <col min="3" max="3" width="46.140625" style="73" customWidth="1"/>
    <col min="4" max="4" width="8.7109375" style="216" customWidth="1"/>
    <col min="5" max="5" width="1.7109375" style="217" customWidth="1"/>
    <col min="6" max="6" width="12.140625" style="216" customWidth="1"/>
    <col min="7" max="7" width="1.7109375" style="216" customWidth="1"/>
    <col min="8" max="8" width="12.7109375" style="216" customWidth="1"/>
    <col min="9" max="9" width="1.7109375" style="216" customWidth="1"/>
    <col min="10" max="10" width="12.140625" style="216" customWidth="1"/>
    <col min="11" max="11" width="1.7109375" style="216" customWidth="1"/>
    <col min="12" max="12" width="13.7109375" style="24" customWidth="1"/>
    <col min="13" max="13" width="1.7109375" style="218" customWidth="1"/>
    <col min="14" max="14" width="13.7109375" style="24" customWidth="1"/>
    <col min="15" max="15" width="1.7109375" style="217" customWidth="1"/>
    <col min="16" max="16" width="13.7109375" style="24" customWidth="1"/>
    <col min="17" max="17" width="9" style="73" customWidth="1"/>
    <col min="18" max="225" width="9" style="73"/>
    <col min="226" max="227" width="1.7109375" style="73" customWidth="1"/>
    <col min="228" max="228" width="62.5703125" style="73" customWidth="1"/>
    <col min="229" max="229" width="8.7109375" style="73" bestFit="1" customWidth="1"/>
    <col min="230" max="230" width="1.7109375" style="73" customWidth="1"/>
    <col min="231" max="231" width="13.7109375" style="73" customWidth="1"/>
    <col min="232" max="232" width="1.7109375" style="73" customWidth="1"/>
    <col min="233" max="233" width="13.7109375" style="73" customWidth="1"/>
    <col min="234" max="234" width="1.7109375" style="73" customWidth="1"/>
    <col min="235" max="235" width="13.7109375" style="73" customWidth="1"/>
    <col min="236" max="236" width="1.7109375" style="73" customWidth="1"/>
    <col min="237" max="237" width="13.7109375" style="73" customWidth="1"/>
    <col min="238" max="238" width="10.7109375" style="73" bestFit="1" customWidth="1"/>
    <col min="239" max="481" width="9" style="73"/>
    <col min="482" max="483" width="1.7109375" style="73" customWidth="1"/>
    <col min="484" max="484" width="62.5703125" style="73" customWidth="1"/>
    <col min="485" max="485" width="8.7109375" style="73" bestFit="1" customWidth="1"/>
    <col min="486" max="486" width="1.7109375" style="73" customWidth="1"/>
    <col min="487" max="487" width="13.7109375" style="73" customWidth="1"/>
    <col min="488" max="488" width="1.7109375" style="73" customWidth="1"/>
    <col min="489" max="489" width="13.7109375" style="73" customWidth="1"/>
    <col min="490" max="490" width="1.7109375" style="73" customWidth="1"/>
    <col min="491" max="491" width="13.7109375" style="73" customWidth="1"/>
    <col min="492" max="492" width="1.7109375" style="73" customWidth="1"/>
    <col min="493" max="493" width="13.7109375" style="73" customWidth="1"/>
    <col min="494" max="494" width="10.7109375" style="73" bestFit="1" customWidth="1"/>
    <col min="495" max="737" width="9" style="73"/>
    <col min="738" max="739" width="1.7109375" style="73" customWidth="1"/>
    <col min="740" max="740" width="62.5703125" style="73" customWidth="1"/>
    <col min="741" max="741" width="8.7109375" style="73" bestFit="1" customWidth="1"/>
    <col min="742" max="742" width="1.7109375" style="73" customWidth="1"/>
    <col min="743" max="743" width="13.7109375" style="73" customWidth="1"/>
    <col min="744" max="744" width="1.7109375" style="73" customWidth="1"/>
    <col min="745" max="745" width="13.7109375" style="73" customWidth="1"/>
    <col min="746" max="746" width="1.7109375" style="73" customWidth="1"/>
    <col min="747" max="747" width="13.7109375" style="73" customWidth="1"/>
    <col min="748" max="748" width="1.7109375" style="73" customWidth="1"/>
    <col min="749" max="749" width="13.7109375" style="73" customWidth="1"/>
    <col min="750" max="750" width="10.7109375" style="73" bestFit="1" customWidth="1"/>
    <col min="751" max="993" width="9" style="73"/>
    <col min="994" max="995" width="1.7109375" style="73" customWidth="1"/>
    <col min="996" max="996" width="62.5703125" style="73" customWidth="1"/>
    <col min="997" max="997" width="8.7109375" style="73" bestFit="1" customWidth="1"/>
    <col min="998" max="998" width="1.7109375" style="73" customWidth="1"/>
    <col min="999" max="999" width="13.7109375" style="73" customWidth="1"/>
    <col min="1000" max="1000" width="1.7109375" style="73" customWidth="1"/>
    <col min="1001" max="1001" width="13.7109375" style="73" customWidth="1"/>
    <col min="1002" max="1002" width="1.7109375" style="73" customWidth="1"/>
    <col min="1003" max="1003" width="13.7109375" style="73" customWidth="1"/>
    <col min="1004" max="1004" width="1.7109375" style="73" customWidth="1"/>
    <col min="1005" max="1005" width="13.7109375" style="73" customWidth="1"/>
    <col min="1006" max="1006" width="10.7109375" style="73" bestFit="1" customWidth="1"/>
    <col min="1007" max="1249" width="9" style="73"/>
    <col min="1250" max="1251" width="1.7109375" style="73" customWidth="1"/>
    <col min="1252" max="1252" width="62.5703125" style="73" customWidth="1"/>
    <col min="1253" max="1253" width="8.7109375" style="73" bestFit="1" customWidth="1"/>
    <col min="1254" max="1254" width="1.7109375" style="73" customWidth="1"/>
    <col min="1255" max="1255" width="13.7109375" style="73" customWidth="1"/>
    <col min="1256" max="1256" width="1.7109375" style="73" customWidth="1"/>
    <col min="1257" max="1257" width="13.7109375" style="73" customWidth="1"/>
    <col min="1258" max="1258" width="1.7109375" style="73" customWidth="1"/>
    <col min="1259" max="1259" width="13.7109375" style="73" customWidth="1"/>
    <col min="1260" max="1260" width="1.7109375" style="73" customWidth="1"/>
    <col min="1261" max="1261" width="13.7109375" style="73" customWidth="1"/>
    <col min="1262" max="1262" width="10.7109375" style="73" bestFit="1" customWidth="1"/>
    <col min="1263" max="1505" width="9" style="73"/>
    <col min="1506" max="1507" width="1.7109375" style="73" customWidth="1"/>
    <col min="1508" max="1508" width="62.5703125" style="73" customWidth="1"/>
    <col min="1509" max="1509" width="8.7109375" style="73" bestFit="1" customWidth="1"/>
    <col min="1510" max="1510" width="1.7109375" style="73" customWidth="1"/>
    <col min="1511" max="1511" width="13.7109375" style="73" customWidth="1"/>
    <col min="1512" max="1512" width="1.7109375" style="73" customWidth="1"/>
    <col min="1513" max="1513" width="13.7109375" style="73" customWidth="1"/>
    <col min="1514" max="1514" width="1.7109375" style="73" customWidth="1"/>
    <col min="1515" max="1515" width="13.7109375" style="73" customWidth="1"/>
    <col min="1516" max="1516" width="1.7109375" style="73" customWidth="1"/>
    <col min="1517" max="1517" width="13.7109375" style="73" customWidth="1"/>
    <col min="1518" max="1518" width="10.7109375" style="73" bestFit="1" customWidth="1"/>
    <col min="1519" max="1761" width="9" style="73"/>
    <col min="1762" max="1763" width="1.7109375" style="73" customWidth="1"/>
    <col min="1764" max="1764" width="62.5703125" style="73" customWidth="1"/>
    <col min="1765" max="1765" width="8.7109375" style="73" bestFit="1" customWidth="1"/>
    <col min="1766" max="1766" width="1.7109375" style="73" customWidth="1"/>
    <col min="1767" max="1767" width="13.7109375" style="73" customWidth="1"/>
    <col min="1768" max="1768" width="1.7109375" style="73" customWidth="1"/>
    <col min="1769" max="1769" width="13.7109375" style="73" customWidth="1"/>
    <col min="1770" max="1770" width="1.7109375" style="73" customWidth="1"/>
    <col min="1771" max="1771" width="13.7109375" style="73" customWidth="1"/>
    <col min="1772" max="1772" width="1.7109375" style="73" customWidth="1"/>
    <col min="1773" max="1773" width="13.7109375" style="73" customWidth="1"/>
    <col min="1774" max="1774" width="10.7109375" style="73" bestFit="1" customWidth="1"/>
    <col min="1775" max="2017" width="9" style="73"/>
    <col min="2018" max="2019" width="1.7109375" style="73" customWidth="1"/>
    <col min="2020" max="2020" width="62.5703125" style="73" customWidth="1"/>
    <col min="2021" max="2021" width="8.7109375" style="73" bestFit="1" customWidth="1"/>
    <col min="2022" max="2022" width="1.7109375" style="73" customWidth="1"/>
    <col min="2023" max="2023" width="13.7109375" style="73" customWidth="1"/>
    <col min="2024" max="2024" width="1.7109375" style="73" customWidth="1"/>
    <col min="2025" max="2025" width="13.7109375" style="73" customWidth="1"/>
    <col min="2026" max="2026" width="1.7109375" style="73" customWidth="1"/>
    <col min="2027" max="2027" width="13.7109375" style="73" customWidth="1"/>
    <col min="2028" max="2028" width="1.7109375" style="73" customWidth="1"/>
    <col min="2029" max="2029" width="13.7109375" style="73" customWidth="1"/>
    <col min="2030" max="2030" width="10.7109375" style="73" bestFit="1" customWidth="1"/>
    <col min="2031" max="2273" width="9" style="73"/>
    <col min="2274" max="2275" width="1.7109375" style="73" customWidth="1"/>
    <col min="2276" max="2276" width="62.5703125" style="73" customWidth="1"/>
    <col min="2277" max="2277" width="8.7109375" style="73" bestFit="1" customWidth="1"/>
    <col min="2278" max="2278" width="1.7109375" style="73" customWidth="1"/>
    <col min="2279" max="2279" width="13.7109375" style="73" customWidth="1"/>
    <col min="2280" max="2280" width="1.7109375" style="73" customWidth="1"/>
    <col min="2281" max="2281" width="13.7109375" style="73" customWidth="1"/>
    <col min="2282" max="2282" width="1.7109375" style="73" customWidth="1"/>
    <col min="2283" max="2283" width="13.7109375" style="73" customWidth="1"/>
    <col min="2284" max="2284" width="1.7109375" style="73" customWidth="1"/>
    <col min="2285" max="2285" width="13.7109375" style="73" customWidth="1"/>
    <col min="2286" max="2286" width="10.7109375" style="73" bestFit="1" customWidth="1"/>
    <col min="2287" max="2529" width="9" style="73"/>
    <col min="2530" max="2531" width="1.7109375" style="73" customWidth="1"/>
    <col min="2532" max="2532" width="62.5703125" style="73" customWidth="1"/>
    <col min="2533" max="2533" width="8.7109375" style="73" bestFit="1" customWidth="1"/>
    <col min="2534" max="2534" width="1.7109375" style="73" customWidth="1"/>
    <col min="2535" max="2535" width="13.7109375" style="73" customWidth="1"/>
    <col min="2536" max="2536" width="1.7109375" style="73" customWidth="1"/>
    <col min="2537" max="2537" width="13.7109375" style="73" customWidth="1"/>
    <col min="2538" max="2538" width="1.7109375" style="73" customWidth="1"/>
    <col min="2539" max="2539" width="13.7109375" style="73" customWidth="1"/>
    <col min="2540" max="2540" width="1.7109375" style="73" customWidth="1"/>
    <col min="2541" max="2541" width="13.7109375" style="73" customWidth="1"/>
    <col min="2542" max="2542" width="10.7109375" style="73" bestFit="1" customWidth="1"/>
    <col min="2543" max="2785" width="9" style="73"/>
    <col min="2786" max="2787" width="1.7109375" style="73" customWidth="1"/>
    <col min="2788" max="2788" width="62.5703125" style="73" customWidth="1"/>
    <col min="2789" max="2789" width="8.7109375" style="73" bestFit="1" customWidth="1"/>
    <col min="2790" max="2790" width="1.7109375" style="73" customWidth="1"/>
    <col min="2791" max="2791" width="13.7109375" style="73" customWidth="1"/>
    <col min="2792" max="2792" width="1.7109375" style="73" customWidth="1"/>
    <col min="2793" max="2793" width="13.7109375" style="73" customWidth="1"/>
    <col min="2794" max="2794" width="1.7109375" style="73" customWidth="1"/>
    <col min="2795" max="2795" width="13.7109375" style="73" customWidth="1"/>
    <col min="2796" max="2796" width="1.7109375" style="73" customWidth="1"/>
    <col min="2797" max="2797" width="13.7109375" style="73" customWidth="1"/>
    <col min="2798" max="2798" width="10.7109375" style="73" bestFit="1" customWidth="1"/>
    <col min="2799" max="3041" width="9" style="73"/>
    <col min="3042" max="3043" width="1.7109375" style="73" customWidth="1"/>
    <col min="3044" max="3044" width="62.5703125" style="73" customWidth="1"/>
    <col min="3045" max="3045" width="8.7109375" style="73" bestFit="1" customWidth="1"/>
    <col min="3046" max="3046" width="1.7109375" style="73" customWidth="1"/>
    <col min="3047" max="3047" width="13.7109375" style="73" customWidth="1"/>
    <col min="3048" max="3048" width="1.7109375" style="73" customWidth="1"/>
    <col min="3049" max="3049" width="13.7109375" style="73" customWidth="1"/>
    <col min="3050" max="3050" width="1.7109375" style="73" customWidth="1"/>
    <col min="3051" max="3051" width="13.7109375" style="73" customWidth="1"/>
    <col min="3052" max="3052" width="1.7109375" style="73" customWidth="1"/>
    <col min="3053" max="3053" width="13.7109375" style="73" customWidth="1"/>
    <col min="3054" max="3054" width="10.7109375" style="73" bestFit="1" customWidth="1"/>
    <col min="3055" max="3297" width="9" style="73"/>
    <col min="3298" max="3299" width="1.7109375" style="73" customWidth="1"/>
    <col min="3300" max="3300" width="62.5703125" style="73" customWidth="1"/>
    <col min="3301" max="3301" width="8.7109375" style="73" bestFit="1" customWidth="1"/>
    <col min="3302" max="3302" width="1.7109375" style="73" customWidth="1"/>
    <col min="3303" max="3303" width="13.7109375" style="73" customWidth="1"/>
    <col min="3304" max="3304" width="1.7109375" style="73" customWidth="1"/>
    <col min="3305" max="3305" width="13.7109375" style="73" customWidth="1"/>
    <col min="3306" max="3306" width="1.7109375" style="73" customWidth="1"/>
    <col min="3307" max="3307" width="13.7109375" style="73" customWidth="1"/>
    <col min="3308" max="3308" width="1.7109375" style="73" customWidth="1"/>
    <col min="3309" max="3309" width="13.7109375" style="73" customWidth="1"/>
    <col min="3310" max="3310" width="10.7109375" style="73" bestFit="1" customWidth="1"/>
    <col min="3311" max="3553" width="9" style="73"/>
    <col min="3554" max="3555" width="1.7109375" style="73" customWidth="1"/>
    <col min="3556" max="3556" width="62.5703125" style="73" customWidth="1"/>
    <col min="3557" max="3557" width="8.7109375" style="73" bestFit="1" customWidth="1"/>
    <col min="3558" max="3558" width="1.7109375" style="73" customWidth="1"/>
    <col min="3559" max="3559" width="13.7109375" style="73" customWidth="1"/>
    <col min="3560" max="3560" width="1.7109375" style="73" customWidth="1"/>
    <col min="3561" max="3561" width="13.7109375" style="73" customWidth="1"/>
    <col min="3562" max="3562" width="1.7109375" style="73" customWidth="1"/>
    <col min="3563" max="3563" width="13.7109375" style="73" customWidth="1"/>
    <col min="3564" max="3564" width="1.7109375" style="73" customWidth="1"/>
    <col min="3565" max="3565" width="13.7109375" style="73" customWidth="1"/>
    <col min="3566" max="3566" width="10.7109375" style="73" bestFit="1" customWidth="1"/>
    <col min="3567" max="3809" width="9" style="73"/>
    <col min="3810" max="3811" width="1.7109375" style="73" customWidth="1"/>
    <col min="3812" max="3812" width="62.5703125" style="73" customWidth="1"/>
    <col min="3813" max="3813" width="8.7109375" style="73" bestFit="1" customWidth="1"/>
    <col min="3814" max="3814" width="1.7109375" style="73" customWidth="1"/>
    <col min="3815" max="3815" width="13.7109375" style="73" customWidth="1"/>
    <col min="3816" max="3816" width="1.7109375" style="73" customWidth="1"/>
    <col min="3817" max="3817" width="13.7109375" style="73" customWidth="1"/>
    <col min="3818" max="3818" width="1.7109375" style="73" customWidth="1"/>
    <col min="3819" max="3819" width="13.7109375" style="73" customWidth="1"/>
    <col min="3820" max="3820" width="1.7109375" style="73" customWidth="1"/>
    <col min="3821" max="3821" width="13.7109375" style="73" customWidth="1"/>
    <col min="3822" max="3822" width="10.7109375" style="73" bestFit="1" customWidth="1"/>
    <col min="3823" max="4065" width="9" style="73"/>
    <col min="4066" max="4067" width="1.7109375" style="73" customWidth="1"/>
    <col min="4068" max="4068" width="62.5703125" style="73" customWidth="1"/>
    <col min="4069" max="4069" width="8.7109375" style="73" bestFit="1" customWidth="1"/>
    <col min="4070" max="4070" width="1.7109375" style="73" customWidth="1"/>
    <col min="4071" max="4071" width="13.7109375" style="73" customWidth="1"/>
    <col min="4072" max="4072" width="1.7109375" style="73" customWidth="1"/>
    <col min="4073" max="4073" width="13.7109375" style="73" customWidth="1"/>
    <col min="4074" max="4074" width="1.7109375" style="73" customWidth="1"/>
    <col min="4075" max="4075" width="13.7109375" style="73" customWidth="1"/>
    <col min="4076" max="4076" width="1.7109375" style="73" customWidth="1"/>
    <col min="4077" max="4077" width="13.7109375" style="73" customWidth="1"/>
    <col min="4078" max="4078" width="10.7109375" style="73" bestFit="1" customWidth="1"/>
    <col min="4079" max="4321" width="9" style="73"/>
    <col min="4322" max="4323" width="1.7109375" style="73" customWidth="1"/>
    <col min="4324" max="4324" width="62.5703125" style="73" customWidth="1"/>
    <col min="4325" max="4325" width="8.7109375" style="73" bestFit="1" customWidth="1"/>
    <col min="4326" max="4326" width="1.7109375" style="73" customWidth="1"/>
    <col min="4327" max="4327" width="13.7109375" style="73" customWidth="1"/>
    <col min="4328" max="4328" width="1.7109375" style="73" customWidth="1"/>
    <col min="4329" max="4329" width="13.7109375" style="73" customWidth="1"/>
    <col min="4330" max="4330" width="1.7109375" style="73" customWidth="1"/>
    <col min="4331" max="4331" width="13.7109375" style="73" customWidth="1"/>
    <col min="4332" max="4332" width="1.7109375" style="73" customWidth="1"/>
    <col min="4333" max="4333" width="13.7109375" style="73" customWidth="1"/>
    <col min="4334" max="4334" width="10.7109375" style="73" bestFit="1" customWidth="1"/>
    <col min="4335" max="4577" width="9" style="73"/>
    <col min="4578" max="4579" width="1.7109375" style="73" customWidth="1"/>
    <col min="4580" max="4580" width="62.5703125" style="73" customWidth="1"/>
    <col min="4581" max="4581" width="8.7109375" style="73" bestFit="1" customWidth="1"/>
    <col min="4582" max="4582" width="1.7109375" style="73" customWidth="1"/>
    <col min="4583" max="4583" width="13.7109375" style="73" customWidth="1"/>
    <col min="4584" max="4584" width="1.7109375" style="73" customWidth="1"/>
    <col min="4585" max="4585" width="13.7109375" style="73" customWidth="1"/>
    <col min="4586" max="4586" width="1.7109375" style="73" customWidth="1"/>
    <col min="4587" max="4587" width="13.7109375" style="73" customWidth="1"/>
    <col min="4588" max="4588" width="1.7109375" style="73" customWidth="1"/>
    <col min="4589" max="4589" width="13.7109375" style="73" customWidth="1"/>
    <col min="4590" max="4590" width="10.7109375" style="73" bestFit="1" customWidth="1"/>
    <col min="4591" max="4833" width="9" style="73"/>
    <col min="4834" max="4835" width="1.7109375" style="73" customWidth="1"/>
    <col min="4836" max="4836" width="62.5703125" style="73" customWidth="1"/>
    <col min="4837" max="4837" width="8.7109375" style="73" bestFit="1" customWidth="1"/>
    <col min="4838" max="4838" width="1.7109375" style="73" customWidth="1"/>
    <col min="4839" max="4839" width="13.7109375" style="73" customWidth="1"/>
    <col min="4840" max="4840" width="1.7109375" style="73" customWidth="1"/>
    <col min="4841" max="4841" width="13.7109375" style="73" customWidth="1"/>
    <col min="4842" max="4842" width="1.7109375" style="73" customWidth="1"/>
    <col min="4843" max="4843" width="13.7109375" style="73" customWidth="1"/>
    <col min="4844" max="4844" width="1.7109375" style="73" customWidth="1"/>
    <col min="4845" max="4845" width="13.7109375" style="73" customWidth="1"/>
    <col min="4846" max="4846" width="10.7109375" style="73" bestFit="1" customWidth="1"/>
    <col min="4847" max="5089" width="9" style="73"/>
    <col min="5090" max="5091" width="1.7109375" style="73" customWidth="1"/>
    <col min="5092" max="5092" width="62.5703125" style="73" customWidth="1"/>
    <col min="5093" max="5093" width="8.7109375" style="73" bestFit="1" customWidth="1"/>
    <col min="5094" max="5094" width="1.7109375" style="73" customWidth="1"/>
    <col min="5095" max="5095" width="13.7109375" style="73" customWidth="1"/>
    <col min="5096" max="5096" width="1.7109375" style="73" customWidth="1"/>
    <col min="5097" max="5097" width="13.7109375" style="73" customWidth="1"/>
    <col min="5098" max="5098" width="1.7109375" style="73" customWidth="1"/>
    <col min="5099" max="5099" width="13.7109375" style="73" customWidth="1"/>
    <col min="5100" max="5100" width="1.7109375" style="73" customWidth="1"/>
    <col min="5101" max="5101" width="13.7109375" style="73" customWidth="1"/>
    <col min="5102" max="5102" width="10.7109375" style="73" bestFit="1" customWidth="1"/>
    <col min="5103" max="5345" width="9" style="73"/>
    <col min="5346" max="5347" width="1.7109375" style="73" customWidth="1"/>
    <col min="5348" max="5348" width="62.5703125" style="73" customWidth="1"/>
    <col min="5349" max="5349" width="8.7109375" style="73" bestFit="1" customWidth="1"/>
    <col min="5350" max="5350" width="1.7109375" style="73" customWidth="1"/>
    <col min="5351" max="5351" width="13.7109375" style="73" customWidth="1"/>
    <col min="5352" max="5352" width="1.7109375" style="73" customWidth="1"/>
    <col min="5353" max="5353" width="13.7109375" style="73" customWidth="1"/>
    <col min="5354" max="5354" width="1.7109375" style="73" customWidth="1"/>
    <col min="5355" max="5355" width="13.7109375" style="73" customWidth="1"/>
    <col min="5356" max="5356" width="1.7109375" style="73" customWidth="1"/>
    <col min="5357" max="5357" width="13.7109375" style="73" customWidth="1"/>
    <col min="5358" max="5358" width="10.7109375" style="73" bestFit="1" customWidth="1"/>
    <col min="5359" max="5601" width="9" style="73"/>
    <col min="5602" max="5603" width="1.7109375" style="73" customWidth="1"/>
    <col min="5604" max="5604" width="62.5703125" style="73" customWidth="1"/>
    <col min="5605" max="5605" width="8.7109375" style="73" bestFit="1" customWidth="1"/>
    <col min="5606" max="5606" width="1.7109375" style="73" customWidth="1"/>
    <col min="5607" max="5607" width="13.7109375" style="73" customWidth="1"/>
    <col min="5608" max="5608" width="1.7109375" style="73" customWidth="1"/>
    <col min="5609" max="5609" width="13.7109375" style="73" customWidth="1"/>
    <col min="5610" max="5610" width="1.7109375" style="73" customWidth="1"/>
    <col min="5611" max="5611" width="13.7109375" style="73" customWidth="1"/>
    <col min="5612" max="5612" width="1.7109375" style="73" customWidth="1"/>
    <col min="5613" max="5613" width="13.7109375" style="73" customWidth="1"/>
    <col min="5614" max="5614" width="10.7109375" style="73" bestFit="1" customWidth="1"/>
    <col min="5615" max="5857" width="9" style="73"/>
    <col min="5858" max="5859" width="1.7109375" style="73" customWidth="1"/>
    <col min="5860" max="5860" width="62.5703125" style="73" customWidth="1"/>
    <col min="5861" max="5861" width="8.7109375" style="73" bestFit="1" customWidth="1"/>
    <col min="5862" max="5862" width="1.7109375" style="73" customWidth="1"/>
    <col min="5863" max="5863" width="13.7109375" style="73" customWidth="1"/>
    <col min="5864" max="5864" width="1.7109375" style="73" customWidth="1"/>
    <col min="5865" max="5865" width="13.7109375" style="73" customWidth="1"/>
    <col min="5866" max="5866" width="1.7109375" style="73" customWidth="1"/>
    <col min="5867" max="5867" width="13.7109375" style="73" customWidth="1"/>
    <col min="5868" max="5868" width="1.7109375" style="73" customWidth="1"/>
    <col min="5869" max="5869" width="13.7109375" style="73" customWidth="1"/>
    <col min="5870" max="5870" width="10.7109375" style="73" bestFit="1" customWidth="1"/>
    <col min="5871" max="6113" width="9" style="73"/>
    <col min="6114" max="6115" width="1.7109375" style="73" customWidth="1"/>
    <col min="6116" max="6116" width="62.5703125" style="73" customWidth="1"/>
    <col min="6117" max="6117" width="8.7109375" style="73" bestFit="1" customWidth="1"/>
    <col min="6118" max="6118" width="1.7109375" style="73" customWidth="1"/>
    <col min="6119" max="6119" width="13.7109375" style="73" customWidth="1"/>
    <col min="6120" max="6120" width="1.7109375" style="73" customWidth="1"/>
    <col min="6121" max="6121" width="13.7109375" style="73" customWidth="1"/>
    <col min="6122" max="6122" width="1.7109375" style="73" customWidth="1"/>
    <col min="6123" max="6123" width="13.7109375" style="73" customWidth="1"/>
    <col min="6124" max="6124" width="1.7109375" style="73" customWidth="1"/>
    <col min="6125" max="6125" width="13.7109375" style="73" customWidth="1"/>
    <col min="6126" max="6126" width="10.7109375" style="73" bestFit="1" customWidth="1"/>
    <col min="6127" max="6369" width="9" style="73"/>
    <col min="6370" max="6371" width="1.7109375" style="73" customWidth="1"/>
    <col min="6372" max="6372" width="62.5703125" style="73" customWidth="1"/>
    <col min="6373" max="6373" width="8.7109375" style="73" bestFit="1" customWidth="1"/>
    <col min="6374" max="6374" width="1.7109375" style="73" customWidth="1"/>
    <col min="6375" max="6375" width="13.7109375" style="73" customWidth="1"/>
    <col min="6376" max="6376" width="1.7109375" style="73" customWidth="1"/>
    <col min="6377" max="6377" width="13.7109375" style="73" customWidth="1"/>
    <col min="6378" max="6378" width="1.7109375" style="73" customWidth="1"/>
    <col min="6379" max="6379" width="13.7109375" style="73" customWidth="1"/>
    <col min="6380" max="6380" width="1.7109375" style="73" customWidth="1"/>
    <col min="6381" max="6381" width="13.7109375" style="73" customWidth="1"/>
    <col min="6382" max="6382" width="10.7109375" style="73" bestFit="1" customWidth="1"/>
    <col min="6383" max="6625" width="9" style="73"/>
    <col min="6626" max="6627" width="1.7109375" style="73" customWidth="1"/>
    <col min="6628" max="6628" width="62.5703125" style="73" customWidth="1"/>
    <col min="6629" max="6629" width="8.7109375" style="73" bestFit="1" customWidth="1"/>
    <col min="6630" max="6630" width="1.7109375" style="73" customWidth="1"/>
    <col min="6631" max="6631" width="13.7109375" style="73" customWidth="1"/>
    <col min="6632" max="6632" width="1.7109375" style="73" customWidth="1"/>
    <col min="6633" max="6633" width="13.7109375" style="73" customWidth="1"/>
    <col min="6634" max="6634" width="1.7109375" style="73" customWidth="1"/>
    <col min="6635" max="6635" width="13.7109375" style="73" customWidth="1"/>
    <col min="6636" max="6636" width="1.7109375" style="73" customWidth="1"/>
    <col min="6637" max="6637" width="13.7109375" style="73" customWidth="1"/>
    <col min="6638" max="6638" width="10.7109375" style="73" bestFit="1" customWidth="1"/>
    <col min="6639" max="6881" width="9" style="73"/>
    <col min="6882" max="6883" width="1.7109375" style="73" customWidth="1"/>
    <col min="6884" max="6884" width="62.5703125" style="73" customWidth="1"/>
    <col min="6885" max="6885" width="8.7109375" style="73" bestFit="1" customWidth="1"/>
    <col min="6886" max="6886" width="1.7109375" style="73" customWidth="1"/>
    <col min="6887" max="6887" width="13.7109375" style="73" customWidth="1"/>
    <col min="6888" max="6888" width="1.7109375" style="73" customWidth="1"/>
    <col min="6889" max="6889" width="13.7109375" style="73" customWidth="1"/>
    <col min="6890" max="6890" width="1.7109375" style="73" customWidth="1"/>
    <col min="6891" max="6891" width="13.7109375" style="73" customWidth="1"/>
    <col min="6892" max="6892" width="1.7109375" style="73" customWidth="1"/>
    <col min="6893" max="6893" width="13.7109375" style="73" customWidth="1"/>
    <col min="6894" max="6894" width="10.7109375" style="73" bestFit="1" customWidth="1"/>
    <col min="6895" max="7137" width="9" style="73"/>
    <col min="7138" max="7139" width="1.7109375" style="73" customWidth="1"/>
    <col min="7140" max="7140" width="62.5703125" style="73" customWidth="1"/>
    <col min="7141" max="7141" width="8.7109375" style="73" bestFit="1" customWidth="1"/>
    <col min="7142" max="7142" width="1.7109375" style="73" customWidth="1"/>
    <col min="7143" max="7143" width="13.7109375" style="73" customWidth="1"/>
    <col min="7144" max="7144" width="1.7109375" style="73" customWidth="1"/>
    <col min="7145" max="7145" width="13.7109375" style="73" customWidth="1"/>
    <col min="7146" max="7146" width="1.7109375" style="73" customWidth="1"/>
    <col min="7147" max="7147" width="13.7109375" style="73" customWidth="1"/>
    <col min="7148" max="7148" width="1.7109375" style="73" customWidth="1"/>
    <col min="7149" max="7149" width="13.7109375" style="73" customWidth="1"/>
    <col min="7150" max="7150" width="10.7109375" style="73" bestFit="1" customWidth="1"/>
    <col min="7151" max="7393" width="9" style="73"/>
    <col min="7394" max="7395" width="1.7109375" style="73" customWidth="1"/>
    <col min="7396" max="7396" width="62.5703125" style="73" customWidth="1"/>
    <col min="7397" max="7397" width="8.7109375" style="73" bestFit="1" customWidth="1"/>
    <col min="7398" max="7398" width="1.7109375" style="73" customWidth="1"/>
    <col min="7399" max="7399" width="13.7109375" style="73" customWidth="1"/>
    <col min="7400" max="7400" width="1.7109375" style="73" customWidth="1"/>
    <col min="7401" max="7401" width="13.7109375" style="73" customWidth="1"/>
    <col min="7402" max="7402" width="1.7109375" style="73" customWidth="1"/>
    <col min="7403" max="7403" width="13.7109375" style="73" customWidth="1"/>
    <col min="7404" max="7404" width="1.7109375" style="73" customWidth="1"/>
    <col min="7405" max="7405" width="13.7109375" style="73" customWidth="1"/>
    <col min="7406" max="7406" width="10.7109375" style="73" bestFit="1" customWidth="1"/>
    <col min="7407" max="7649" width="9" style="73"/>
    <col min="7650" max="7651" width="1.7109375" style="73" customWidth="1"/>
    <col min="7652" max="7652" width="62.5703125" style="73" customWidth="1"/>
    <col min="7653" max="7653" width="8.7109375" style="73" bestFit="1" customWidth="1"/>
    <col min="7654" max="7654" width="1.7109375" style="73" customWidth="1"/>
    <col min="7655" max="7655" width="13.7109375" style="73" customWidth="1"/>
    <col min="7656" max="7656" width="1.7109375" style="73" customWidth="1"/>
    <col min="7657" max="7657" width="13.7109375" style="73" customWidth="1"/>
    <col min="7658" max="7658" width="1.7109375" style="73" customWidth="1"/>
    <col min="7659" max="7659" width="13.7109375" style="73" customWidth="1"/>
    <col min="7660" max="7660" width="1.7109375" style="73" customWidth="1"/>
    <col min="7661" max="7661" width="13.7109375" style="73" customWidth="1"/>
    <col min="7662" max="7662" width="10.7109375" style="73" bestFit="1" customWidth="1"/>
    <col min="7663" max="7905" width="9" style="73"/>
    <col min="7906" max="7907" width="1.7109375" style="73" customWidth="1"/>
    <col min="7908" max="7908" width="62.5703125" style="73" customWidth="1"/>
    <col min="7909" max="7909" width="8.7109375" style="73" bestFit="1" customWidth="1"/>
    <col min="7910" max="7910" width="1.7109375" style="73" customWidth="1"/>
    <col min="7911" max="7911" width="13.7109375" style="73" customWidth="1"/>
    <col min="7912" max="7912" width="1.7109375" style="73" customWidth="1"/>
    <col min="7913" max="7913" width="13.7109375" style="73" customWidth="1"/>
    <col min="7914" max="7914" width="1.7109375" style="73" customWidth="1"/>
    <col min="7915" max="7915" width="13.7109375" style="73" customWidth="1"/>
    <col min="7916" max="7916" width="1.7109375" style="73" customWidth="1"/>
    <col min="7917" max="7917" width="13.7109375" style="73" customWidth="1"/>
    <col min="7918" max="7918" width="10.7109375" style="73" bestFit="1" customWidth="1"/>
    <col min="7919" max="8161" width="9" style="73"/>
    <col min="8162" max="8163" width="1.7109375" style="73" customWidth="1"/>
    <col min="8164" max="8164" width="62.5703125" style="73" customWidth="1"/>
    <col min="8165" max="8165" width="8.7109375" style="73" bestFit="1" customWidth="1"/>
    <col min="8166" max="8166" width="1.7109375" style="73" customWidth="1"/>
    <col min="8167" max="8167" width="13.7109375" style="73" customWidth="1"/>
    <col min="8168" max="8168" width="1.7109375" style="73" customWidth="1"/>
    <col min="8169" max="8169" width="13.7109375" style="73" customWidth="1"/>
    <col min="8170" max="8170" width="1.7109375" style="73" customWidth="1"/>
    <col min="8171" max="8171" width="13.7109375" style="73" customWidth="1"/>
    <col min="8172" max="8172" width="1.7109375" style="73" customWidth="1"/>
    <col min="8173" max="8173" width="13.7109375" style="73" customWidth="1"/>
    <col min="8174" max="8174" width="10.7109375" style="73" bestFit="1" customWidth="1"/>
    <col min="8175" max="8417" width="9" style="73"/>
    <col min="8418" max="8419" width="1.7109375" style="73" customWidth="1"/>
    <col min="8420" max="8420" width="62.5703125" style="73" customWidth="1"/>
    <col min="8421" max="8421" width="8.7109375" style="73" bestFit="1" customWidth="1"/>
    <col min="8422" max="8422" width="1.7109375" style="73" customWidth="1"/>
    <col min="8423" max="8423" width="13.7109375" style="73" customWidth="1"/>
    <col min="8424" max="8424" width="1.7109375" style="73" customWidth="1"/>
    <col min="8425" max="8425" width="13.7109375" style="73" customWidth="1"/>
    <col min="8426" max="8426" width="1.7109375" style="73" customWidth="1"/>
    <col min="8427" max="8427" width="13.7109375" style="73" customWidth="1"/>
    <col min="8428" max="8428" width="1.7109375" style="73" customWidth="1"/>
    <col min="8429" max="8429" width="13.7109375" style="73" customWidth="1"/>
    <col min="8430" max="8430" width="10.7109375" style="73" bestFit="1" customWidth="1"/>
    <col min="8431" max="8673" width="9" style="73"/>
    <col min="8674" max="8675" width="1.7109375" style="73" customWidth="1"/>
    <col min="8676" max="8676" width="62.5703125" style="73" customWidth="1"/>
    <col min="8677" max="8677" width="8.7109375" style="73" bestFit="1" customWidth="1"/>
    <col min="8678" max="8678" width="1.7109375" style="73" customWidth="1"/>
    <col min="8679" max="8679" width="13.7109375" style="73" customWidth="1"/>
    <col min="8680" max="8680" width="1.7109375" style="73" customWidth="1"/>
    <col min="8681" max="8681" width="13.7109375" style="73" customWidth="1"/>
    <col min="8682" max="8682" width="1.7109375" style="73" customWidth="1"/>
    <col min="8683" max="8683" width="13.7109375" style="73" customWidth="1"/>
    <col min="8684" max="8684" width="1.7109375" style="73" customWidth="1"/>
    <col min="8685" max="8685" width="13.7109375" style="73" customWidth="1"/>
    <col min="8686" max="8686" width="10.7109375" style="73" bestFit="1" customWidth="1"/>
    <col min="8687" max="8929" width="9" style="73"/>
    <col min="8930" max="8931" width="1.7109375" style="73" customWidth="1"/>
    <col min="8932" max="8932" width="62.5703125" style="73" customWidth="1"/>
    <col min="8933" max="8933" width="8.7109375" style="73" bestFit="1" customWidth="1"/>
    <col min="8934" max="8934" width="1.7109375" style="73" customWidth="1"/>
    <col min="8935" max="8935" width="13.7109375" style="73" customWidth="1"/>
    <col min="8936" max="8936" width="1.7109375" style="73" customWidth="1"/>
    <col min="8937" max="8937" width="13.7109375" style="73" customWidth="1"/>
    <col min="8938" max="8938" width="1.7109375" style="73" customWidth="1"/>
    <col min="8939" max="8939" width="13.7109375" style="73" customWidth="1"/>
    <col min="8940" max="8940" width="1.7109375" style="73" customWidth="1"/>
    <col min="8941" max="8941" width="13.7109375" style="73" customWidth="1"/>
    <col min="8942" max="8942" width="10.7109375" style="73" bestFit="1" customWidth="1"/>
    <col min="8943" max="9185" width="9" style="73"/>
    <col min="9186" max="9187" width="1.7109375" style="73" customWidth="1"/>
    <col min="9188" max="9188" width="62.5703125" style="73" customWidth="1"/>
    <col min="9189" max="9189" width="8.7109375" style="73" bestFit="1" customWidth="1"/>
    <col min="9190" max="9190" width="1.7109375" style="73" customWidth="1"/>
    <col min="9191" max="9191" width="13.7109375" style="73" customWidth="1"/>
    <col min="9192" max="9192" width="1.7109375" style="73" customWidth="1"/>
    <col min="9193" max="9193" width="13.7109375" style="73" customWidth="1"/>
    <col min="9194" max="9194" width="1.7109375" style="73" customWidth="1"/>
    <col min="9195" max="9195" width="13.7109375" style="73" customWidth="1"/>
    <col min="9196" max="9196" width="1.7109375" style="73" customWidth="1"/>
    <col min="9197" max="9197" width="13.7109375" style="73" customWidth="1"/>
    <col min="9198" max="9198" width="10.7109375" style="73" bestFit="1" customWidth="1"/>
    <col min="9199" max="9441" width="9" style="73"/>
    <col min="9442" max="9443" width="1.7109375" style="73" customWidth="1"/>
    <col min="9444" max="9444" width="62.5703125" style="73" customWidth="1"/>
    <col min="9445" max="9445" width="8.7109375" style="73" bestFit="1" customWidth="1"/>
    <col min="9446" max="9446" width="1.7109375" style="73" customWidth="1"/>
    <col min="9447" max="9447" width="13.7109375" style="73" customWidth="1"/>
    <col min="9448" max="9448" width="1.7109375" style="73" customWidth="1"/>
    <col min="9449" max="9449" width="13.7109375" style="73" customWidth="1"/>
    <col min="9450" max="9450" width="1.7109375" style="73" customWidth="1"/>
    <col min="9451" max="9451" width="13.7109375" style="73" customWidth="1"/>
    <col min="9452" max="9452" width="1.7109375" style="73" customWidth="1"/>
    <col min="9453" max="9453" width="13.7109375" style="73" customWidth="1"/>
    <col min="9454" max="9454" width="10.7109375" style="73" bestFit="1" customWidth="1"/>
    <col min="9455" max="9697" width="9" style="73"/>
    <col min="9698" max="9699" width="1.7109375" style="73" customWidth="1"/>
    <col min="9700" max="9700" width="62.5703125" style="73" customWidth="1"/>
    <col min="9701" max="9701" width="8.7109375" style="73" bestFit="1" customWidth="1"/>
    <col min="9702" max="9702" width="1.7109375" style="73" customWidth="1"/>
    <col min="9703" max="9703" width="13.7109375" style="73" customWidth="1"/>
    <col min="9704" max="9704" width="1.7109375" style="73" customWidth="1"/>
    <col min="9705" max="9705" width="13.7109375" style="73" customWidth="1"/>
    <col min="9706" max="9706" width="1.7109375" style="73" customWidth="1"/>
    <col min="9707" max="9707" width="13.7109375" style="73" customWidth="1"/>
    <col min="9708" max="9708" width="1.7109375" style="73" customWidth="1"/>
    <col min="9709" max="9709" width="13.7109375" style="73" customWidth="1"/>
    <col min="9710" max="9710" width="10.7109375" style="73" bestFit="1" customWidth="1"/>
    <col min="9711" max="9953" width="9" style="73"/>
    <col min="9954" max="9955" width="1.7109375" style="73" customWidth="1"/>
    <col min="9956" max="9956" width="62.5703125" style="73" customWidth="1"/>
    <col min="9957" max="9957" width="8.7109375" style="73" bestFit="1" customWidth="1"/>
    <col min="9958" max="9958" width="1.7109375" style="73" customWidth="1"/>
    <col min="9959" max="9959" width="13.7109375" style="73" customWidth="1"/>
    <col min="9960" max="9960" width="1.7109375" style="73" customWidth="1"/>
    <col min="9961" max="9961" width="13.7109375" style="73" customWidth="1"/>
    <col min="9962" max="9962" width="1.7109375" style="73" customWidth="1"/>
    <col min="9963" max="9963" width="13.7109375" style="73" customWidth="1"/>
    <col min="9964" max="9964" width="1.7109375" style="73" customWidth="1"/>
    <col min="9965" max="9965" width="13.7109375" style="73" customWidth="1"/>
    <col min="9966" max="9966" width="10.7109375" style="73" bestFit="1" customWidth="1"/>
    <col min="9967" max="10209" width="9" style="73"/>
    <col min="10210" max="10211" width="1.7109375" style="73" customWidth="1"/>
    <col min="10212" max="10212" width="62.5703125" style="73" customWidth="1"/>
    <col min="10213" max="10213" width="8.7109375" style="73" bestFit="1" customWidth="1"/>
    <col min="10214" max="10214" width="1.7109375" style="73" customWidth="1"/>
    <col min="10215" max="10215" width="13.7109375" style="73" customWidth="1"/>
    <col min="10216" max="10216" width="1.7109375" style="73" customWidth="1"/>
    <col min="10217" max="10217" width="13.7109375" style="73" customWidth="1"/>
    <col min="10218" max="10218" width="1.7109375" style="73" customWidth="1"/>
    <col min="10219" max="10219" width="13.7109375" style="73" customWidth="1"/>
    <col min="10220" max="10220" width="1.7109375" style="73" customWidth="1"/>
    <col min="10221" max="10221" width="13.7109375" style="73" customWidth="1"/>
    <col min="10222" max="10222" width="10.7109375" style="73" bestFit="1" customWidth="1"/>
    <col min="10223" max="10465" width="9" style="73"/>
    <col min="10466" max="10467" width="1.7109375" style="73" customWidth="1"/>
    <col min="10468" max="10468" width="62.5703125" style="73" customWidth="1"/>
    <col min="10469" max="10469" width="8.7109375" style="73" bestFit="1" customWidth="1"/>
    <col min="10470" max="10470" width="1.7109375" style="73" customWidth="1"/>
    <col min="10471" max="10471" width="13.7109375" style="73" customWidth="1"/>
    <col min="10472" max="10472" width="1.7109375" style="73" customWidth="1"/>
    <col min="10473" max="10473" width="13.7109375" style="73" customWidth="1"/>
    <col min="10474" max="10474" width="1.7109375" style="73" customWidth="1"/>
    <col min="10475" max="10475" width="13.7109375" style="73" customWidth="1"/>
    <col min="10476" max="10476" width="1.7109375" style="73" customWidth="1"/>
    <col min="10477" max="10477" width="13.7109375" style="73" customWidth="1"/>
    <col min="10478" max="10478" width="10.7109375" style="73" bestFit="1" customWidth="1"/>
    <col min="10479" max="10721" width="9" style="73"/>
    <col min="10722" max="10723" width="1.7109375" style="73" customWidth="1"/>
    <col min="10724" max="10724" width="62.5703125" style="73" customWidth="1"/>
    <col min="10725" max="10725" width="8.7109375" style="73" bestFit="1" customWidth="1"/>
    <col min="10726" max="10726" width="1.7109375" style="73" customWidth="1"/>
    <col min="10727" max="10727" width="13.7109375" style="73" customWidth="1"/>
    <col min="10728" max="10728" width="1.7109375" style="73" customWidth="1"/>
    <col min="10729" max="10729" width="13.7109375" style="73" customWidth="1"/>
    <col min="10730" max="10730" width="1.7109375" style="73" customWidth="1"/>
    <col min="10731" max="10731" width="13.7109375" style="73" customWidth="1"/>
    <col min="10732" max="10732" width="1.7109375" style="73" customWidth="1"/>
    <col min="10733" max="10733" width="13.7109375" style="73" customWidth="1"/>
    <col min="10734" max="10734" width="10.7109375" style="73" bestFit="1" customWidth="1"/>
    <col min="10735" max="10977" width="9" style="73"/>
    <col min="10978" max="10979" width="1.7109375" style="73" customWidth="1"/>
    <col min="10980" max="10980" width="62.5703125" style="73" customWidth="1"/>
    <col min="10981" max="10981" width="8.7109375" style="73" bestFit="1" customWidth="1"/>
    <col min="10982" max="10982" width="1.7109375" style="73" customWidth="1"/>
    <col min="10983" max="10983" width="13.7109375" style="73" customWidth="1"/>
    <col min="10984" max="10984" width="1.7109375" style="73" customWidth="1"/>
    <col min="10985" max="10985" width="13.7109375" style="73" customWidth="1"/>
    <col min="10986" max="10986" width="1.7109375" style="73" customWidth="1"/>
    <col min="10987" max="10987" width="13.7109375" style="73" customWidth="1"/>
    <col min="10988" max="10988" width="1.7109375" style="73" customWidth="1"/>
    <col min="10989" max="10989" width="13.7109375" style="73" customWidth="1"/>
    <col min="10990" max="10990" width="10.7109375" style="73" bestFit="1" customWidth="1"/>
    <col min="10991" max="11233" width="9" style="73"/>
    <col min="11234" max="11235" width="1.7109375" style="73" customWidth="1"/>
    <col min="11236" max="11236" width="62.5703125" style="73" customWidth="1"/>
    <col min="11237" max="11237" width="8.7109375" style="73" bestFit="1" customWidth="1"/>
    <col min="11238" max="11238" width="1.7109375" style="73" customWidth="1"/>
    <col min="11239" max="11239" width="13.7109375" style="73" customWidth="1"/>
    <col min="11240" max="11240" width="1.7109375" style="73" customWidth="1"/>
    <col min="11241" max="11241" width="13.7109375" style="73" customWidth="1"/>
    <col min="11242" max="11242" width="1.7109375" style="73" customWidth="1"/>
    <col min="11243" max="11243" width="13.7109375" style="73" customWidth="1"/>
    <col min="11244" max="11244" width="1.7109375" style="73" customWidth="1"/>
    <col min="11245" max="11245" width="13.7109375" style="73" customWidth="1"/>
    <col min="11246" max="11246" width="10.7109375" style="73" bestFit="1" customWidth="1"/>
    <col min="11247" max="11489" width="9" style="73"/>
    <col min="11490" max="11491" width="1.7109375" style="73" customWidth="1"/>
    <col min="11492" max="11492" width="62.5703125" style="73" customWidth="1"/>
    <col min="11493" max="11493" width="8.7109375" style="73" bestFit="1" customWidth="1"/>
    <col min="11494" max="11494" width="1.7109375" style="73" customWidth="1"/>
    <col min="11495" max="11495" width="13.7109375" style="73" customWidth="1"/>
    <col min="11496" max="11496" width="1.7109375" style="73" customWidth="1"/>
    <col min="11497" max="11497" width="13.7109375" style="73" customWidth="1"/>
    <col min="11498" max="11498" width="1.7109375" style="73" customWidth="1"/>
    <col min="11499" max="11499" width="13.7109375" style="73" customWidth="1"/>
    <col min="11500" max="11500" width="1.7109375" style="73" customWidth="1"/>
    <col min="11501" max="11501" width="13.7109375" style="73" customWidth="1"/>
    <col min="11502" max="11502" width="10.7109375" style="73" bestFit="1" customWidth="1"/>
    <col min="11503" max="11745" width="9" style="73"/>
    <col min="11746" max="11747" width="1.7109375" style="73" customWidth="1"/>
    <col min="11748" max="11748" width="62.5703125" style="73" customWidth="1"/>
    <col min="11749" max="11749" width="8.7109375" style="73" bestFit="1" customWidth="1"/>
    <col min="11750" max="11750" width="1.7109375" style="73" customWidth="1"/>
    <col min="11751" max="11751" width="13.7109375" style="73" customWidth="1"/>
    <col min="11752" max="11752" width="1.7109375" style="73" customWidth="1"/>
    <col min="11753" max="11753" width="13.7109375" style="73" customWidth="1"/>
    <col min="11754" max="11754" width="1.7109375" style="73" customWidth="1"/>
    <col min="11755" max="11755" width="13.7109375" style="73" customWidth="1"/>
    <col min="11756" max="11756" width="1.7109375" style="73" customWidth="1"/>
    <col min="11757" max="11757" width="13.7109375" style="73" customWidth="1"/>
    <col min="11758" max="11758" width="10.7109375" style="73" bestFit="1" customWidth="1"/>
    <col min="11759" max="12001" width="9" style="73"/>
    <col min="12002" max="12003" width="1.7109375" style="73" customWidth="1"/>
    <col min="12004" max="12004" width="62.5703125" style="73" customWidth="1"/>
    <col min="12005" max="12005" width="8.7109375" style="73" bestFit="1" customWidth="1"/>
    <col min="12006" max="12006" width="1.7109375" style="73" customWidth="1"/>
    <col min="12007" max="12007" width="13.7109375" style="73" customWidth="1"/>
    <col min="12008" max="12008" width="1.7109375" style="73" customWidth="1"/>
    <col min="12009" max="12009" width="13.7109375" style="73" customWidth="1"/>
    <col min="12010" max="12010" width="1.7109375" style="73" customWidth="1"/>
    <col min="12011" max="12011" width="13.7109375" style="73" customWidth="1"/>
    <col min="12012" max="12012" width="1.7109375" style="73" customWidth="1"/>
    <col min="12013" max="12013" width="13.7109375" style="73" customWidth="1"/>
    <col min="12014" max="12014" width="10.7109375" style="73" bestFit="1" customWidth="1"/>
    <col min="12015" max="12257" width="9" style="73"/>
    <col min="12258" max="12259" width="1.7109375" style="73" customWidth="1"/>
    <col min="12260" max="12260" width="62.5703125" style="73" customWidth="1"/>
    <col min="12261" max="12261" width="8.7109375" style="73" bestFit="1" customWidth="1"/>
    <col min="12262" max="12262" width="1.7109375" style="73" customWidth="1"/>
    <col min="12263" max="12263" width="13.7109375" style="73" customWidth="1"/>
    <col min="12264" max="12264" width="1.7109375" style="73" customWidth="1"/>
    <col min="12265" max="12265" width="13.7109375" style="73" customWidth="1"/>
    <col min="12266" max="12266" width="1.7109375" style="73" customWidth="1"/>
    <col min="12267" max="12267" width="13.7109375" style="73" customWidth="1"/>
    <col min="12268" max="12268" width="1.7109375" style="73" customWidth="1"/>
    <col min="12269" max="12269" width="13.7109375" style="73" customWidth="1"/>
    <col min="12270" max="12270" width="10.7109375" style="73" bestFit="1" customWidth="1"/>
    <col min="12271" max="12513" width="9" style="73"/>
    <col min="12514" max="12515" width="1.7109375" style="73" customWidth="1"/>
    <col min="12516" max="12516" width="62.5703125" style="73" customWidth="1"/>
    <col min="12517" max="12517" width="8.7109375" style="73" bestFit="1" customWidth="1"/>
    <col min="12518" max="12518" width="1.7109375" style="73" customWidth="1"/>
    <col min="12519" max="12519" width="13.7109375" style="73" customWidth="1"/>
    <col min="12520" max="12520" width="1.7109375" style="73" customWidth="1"/>
    <col min="12521" max="12521" width="13.7109375" style="73" customWidth="1"/>
    <col min="12522" max="12522" width="1.7109375" style="73" customWidth="1"/>
    <col min="12523" max="12523" width="13.7109375" style="73" customWidth="1"/>
    <col min="12524" max="12524" width="1.7109375" style="73" customWidth="1"/>
    <col min="12525" max="12525" width="13.7109375" style="73" customWidth="1"/>
    <col min="12526" max="12526" width="10.7109375" style="73" bestFit="1" customWidth="1"/>
    <col min="12527" max="12769" width="9" style="73"/>
    <col min="12770" max="12771" width="1.7109375" style="73" customWidth="1"/>
    <col min="12772" max="12772" width="62.5703125" style="73" customWidth="1"/>
    <col min="12773" max="12773" width="8.7109375" style="73" bestFit="1" customWidth="1"/>
    <col min="12774" max="12774" width="1.7109375" style="73" customWidth="1"/>
    <col min="12775" max="12775" width="13.7109375" style="73" customWidth="1"/>
    <col min="12776" max="12776" width="1.7109375" style="73" customWidth="1"/>
    <col min="12777" max="12777" width="13.7109375" style="73" customWidth="1"/>
    <col min="12778" max="12778" width="1.7109375" style="73" customWidth="1"/>
    <col min="12779" max="12779" width="13.7109375" style="73" customWidth="1"/>
    <col min="12780" max="12780" width="1.7109375" style="73" customWidth="1"/>
    <col min="12781" max="12781" width="13.7109375" style="73" customWidth="1"/>
    <col min="12782" max="12782" width="10.7109375" style="73" bestFit="1" customWidth="1"/>
    <col min="12783" max="13025" width="9" style="73"/>
    <col min="13026" max="13027" width="1.7109375" style="73" customWidth="1"/>
    <col min="13028" max="13028" width="62.5703125" style="73" customWidth="1"/>
    <col min="13029" max="13029" width="8.7109375" style="73" bestFit="1" customWidth="1"/>
    <col min="13030" max="13030" width="1.7109375" style="73" customWidth="1"/>
    <col min="13031" max="13031" width="13.7109375" style="73" customWidth="1"/>
    <col min="13032" max="13032" width="1.7109375" style="73" customWidth="1"/>
    <col min="13033" max="13033" width="13.7109375" style="73" customWidth="1"/>
    <col min="13034" max="13034" width="1.7109375" style="73" customWidth="1"/>
    <col min="13035" max="13035" width="13.7109375" style="73" customWidth="1"/>
    <col min="13036" max="13036" width="1.7109375" style="73" customWidth="1"/>
    <col min="13037" max="13037" width="13.7109375" style="73" customWidth="1"/>
    <col min="13038" max="13038" width="10.7109375" style="73" bestFit="1" customWidth="1"/>
    <col min="13039" max="13281" width="9" style="73"/>
    <col min="13282" max="13283" width="1.7109375" style="73" customWidth="1"/>
    <col min="13284" max="13284" width="62.5703125" style="73" customWidth="1"/>
    <col min="13285" max="13285" width="8.7109375" style="73" bestFit="1" customWidth="1"/>
    <col min="13286" max="13286" width="1.7109375" style="73" customWidth="1"/>
    <col min="13287" max="13287" width="13.7109375" style="73" customWidth="1"/>
    <col min="13288" max="13288" width="1.7109375" style="73" customWidth="1"/>
    <col min="13289" max="13289" width="13.7109375" style="73" customWidth="1"/>
    <col min="13290" max="13290" width="1.7109375" style="73" customWidth="1"/>
    <col min="13291" max="13291" width="13.7109375" style="73" customWidth="1"/>
    <col min="13292" max="13292" width="1.7109375" style="73" customWidth="1"/>
    <col min="13293" max="13293" width="13.7109375" style="73" customWidth="1"/>
    <col min="13294" max="13294" width="10.7109375" style="73" bestFit="1" customWidth="1"/>
    <col min="13295" max="13537" width="9" style="73"/>
    <col min="13538" max="13539" width="1.7109375" style="73" customWidth="1"/>
    <col min="13540" max="13540" width="62.5703125" style="73" customWidth="1"/>
    <col min="13541" max="13541" width="8.7109375" style="73" bestFit="1" customWidth="1"/>
    <col min="13542" max="13542" width="1.7109375" style="73" customWidth="1"/>
    <col min="13543" max="13543" width="13.7109375" style="73" customWidth="1"/>
    <col min="13544" max="13544" width="1.7109375" style="73" customWidth="1"/>
    <col min="13545" max="13545" width="13.7109375" style="73" customWidth="1"/>
    <col min="13546" max="13546" width="1.7109375" style="73" customWidth="1"/>
    <col min="13547" max="13547" width="13.7109375" style="73" customWidth="1"/>
    <col min="13548" max="13548" width="1.7109375" style="73" customWidth="1"/>
    <col min="13549" max="13549" width="13.7109375" style="73" customWidth="1"/>
    <col min="13550" max="13550" width="10.7109375" style="73" bestFit="1" customWidth="1"/>
    <col min="13551" max="13793" width="9" style="73"/>
    <col min="13794" max="13795" width="1.7109375" style="73" customWidth="1"/>
    <col min="13796" max="13796" width="62.5703125" style="73" customWidth="1"/>
    <col min="13797" max="13797" width="8.7109375" style="73" bestFit="1" customWidth="1"/>
    <col min="13798" max="13798" width="1.7109375" style="73" customWidth="1"/>
    <col min="13799" max="13799" width="13.7109375" style="73" customWidth="1"/>
    <col min="13800" max="13800" width="1.7109375" style="73" customWidth="1"/>
    <col min="13801" max="13801" width="13.7109375" style="73" customWidth="1"/>
    <col min="13802" max="13802" width="1.7109375" style="73" customWidth="1"/>
    <col min="13803" max="13803" width="13.7109375" style="73" customWidth="1"/>
    <col min="13804" max="13804" width="1.7109375" style="73" customWidth="1"/>
    <col min="13805" max="13805" width="13.7109375" style="73" customWidth="1"/>
    <col min="13806" max="13806" width="10.7109375" style="73" bestFit="1" customWidth="1"/>
    <col min="13807" max="14049" width="9" style="73"/>
    <col min="14050" max="14051" width="1.7109375" style="73" customWidth="1"/>
    <col min="14052" max="14052" width="62.5703125" style="73" customWidth="1"/>
    <col min="14053" max="14053" width="8.7109375" style="73" bestFit="1" customWidth="1"/>
    <col min="14054" max="14054" width="1.7109375" style="73" customWidth="1"/>
    <col min="14055" max="14055" width="13.7109375" style="73" customWidth="1"/>
    <col min="14056" max="14056" width="1.7109375" style="73" customWidth="1"/>
    <col min="14057" max="14057" width="13.7109375" style="73" customWidth="1"/>
    <col min="14058" max="14058" width="1.7109375" style="73" customWidth="1"/>
    <col min="14059" max="14059" width="13.7109375" style="73" customWidth="1"/>
    <col min="14060" max="14060" width="1.7109375" style="73" customWidth="1"/>
    <col min="14061" max="14061" width="13.7109375" style="73" customWidth="1"/>
    <col min="14062" max="14062" width="10.7109375" style="73" bestFit="1" customWidth="1"/>
    <col min="14063" max="14305" width="9" style="73"/>
    <col min="14306" max="14307" width="1.7109375" style="73" customWidth="1"/>
    <col min="14308" max="14308" width="62.5703125" style="73" customWidth="1"/>
    <col min="14309" max="14309" width="8.7109375" style="73" bestFit="1" customWidth="1"/>
    <col min="14310" max="14310" width="1.7109375" style="73" customWidth="1"/>
    <col min="14311" max="14311" width="13.7109375" style="73" customWidth="1"/>
    <col min="14312" max="14312" width="1.7109375" style="73" customWidth="1"/>
    <col min="14313" max="14313" width="13.7109375" style="73" customWidth="1"/>
    <col min="14314" max="14314" width="1.7109375" style="73" customWidth="1"/>
    <col min="14315" max="14315" width="13.7109375" style="73" customWidth="1"/>
    <col min="14316" max="14316" width="1.7109375" style="73" customWidth="1"/>
    <col min="14317" max="14317" width="13.7109375" style="73" customWidth="1"/>
    <col min="14318" max="14318" width="10.7109375" style="73" bestFit="1" customWidth="1"/>
    <col min="14319" max="14561" width="9" style="73"/>
    <col min="14562" max="14563" width="1.7109375" style="73" customWidth="1"/>
    <col min="14564" max="14564" width="62.5703125" style="73" customWidth="1"/>
    <col min="14565" max="14565" width="8.7109375" style="73" bestFit="1" customWidth="1"/>
    <col min="14566" max="14566" width="1.7109375" style="73" customWidth="1"/>
    <col min="14567" max="14567" width="13.7109375" style="73" customWidth="1"/>
    <col min="14568" max="14568" width="1.7109375" style="73" customWidth="1"/>
    <col min="14569" max="14569" width="13.7109375" style="73" customWidth="1"/>
    <col min="14570" max="14570" width="1.7109375" style="73" customWidth="1"/>
    <col min="14571" max="14571" width="13.7109375" style="73" customWidth="1"/>
    <col min="14572" max="14572" width="1.7109375" style="73" customWidth="1"/>
    <col min="14573" max="14573" width="13.7109375" style="73" customWidth="1"/>
    <col min="14574" max="14574" width="10.7109375" style="73" bestFit="1" customWidth="1"/>
    <col min="14575" max="14817" width="9" style="73"/>
    <col min="14818" max="14819" width="1.7109375" style="73" customWidth="1"/>
    <col min="14820" max="14820" width="62.5703125" style="73" customWidth="1"/>
    <col min="14821" max="14821" width="8.7109375" style="73" bestFit="1" customWidth="1"/>
    <col min="14822" max="14822" width="1.7109375" style="73" customWidth="1"/>
    <col min="14823" max="14823" width="13.7109375" style="73" customWidth="1"/>
    <col min="14824" max="14824" width="1.7109375" style="73" customWidth="1"/>
    <col min="14825" max="14825" width="13.7109375" style="73" customWidth="1"/>
    <col min="14826" max="14826" width="1.7109375" style="73" customWidth="1"/>
    <col min="14827" max="14827" width="13.7109375" style="73" customWidth="1"/>
    <col min="14828" max="14828" width="1.7109375" style="73" customWidth="1"/>
    <col min="14829" max="14829" width="13.7109375" style="73" customWidth="1"/>
    <col min="14830" max="14830" width="10.7109375" style="73" bestFit="1" customWidth="1"/>
    <col min="14831" max="15073" width="9" style="73"/>
    <col min="15074" max="15075" width="1.7109375" style="73" customWidth="1"/>
    <col min="15076" max="15076" width="62.5703125" style="73" customWidth="1"/>
    <col min="15077" max="15077" width="8.7109375" style="73" bestFit="1" customWidth="1"/>
    <col min="15078" max="15078" width="1.7109375" style="73" customWidth="1"/>
    <col min="15079" max="15079" width="13.7109375" style="73" customWidth="1"/>
    <col min="15080" max="15080" width="1.7109375" style="73" customWidth="1"/>
    <col min="15081" max="15081" width="13.7109375" style="73" customWidth="1"/>
    <col min="15082" max="15082" width="1.7109375" style="73" customWidth="1"/>
    <col min="15083" max="15083" width="13.7109375" style="73" customWidth="1"/>
    <col min="15084" max="15084" width="1.7109375" style="73" customWidth="1"/>
    <col min="15085" max="15085" width="13.7109375" style="73" customWidth="1"/>
    <col min="15086" max="15086" width="10.7109375" style="73" bestFit="1" customWidth="1"/>
    <col min="15087" max="15329" width="9" style="73"/>
    <col min="15330" max="15331" width="1.7109375" style="73" customWidth="1"/>
    <col min="15332" max="15332" width="62.5703125" style="73" customWidth="1"/>
    <col min="15333" max="15333" width="8.7109375" style="73" bestFit="1" customWidth="1"/>
    <col min="15334" max="15334" width="1.7109375" style="73" customWidth="1"/>
    <col min="15335" max="15335" width="13.7109375" style="73" customWidth="1"/>
    <col min="15336" max="15336" width="1.7109375" style="73" customWidth="1"/>
    <col min="15337" max="15337" width="13.7109375" style="73" customWidth="1"/>
    <col min="15338" max="15338" width="1.7109375" style="73" customWidth="1"/>
    <col min="15339" max="15339" width="13.7109375" style="73" customWidth="1"/>
    <col min="15340" max="15340" width="1.7109375" style="73" customWidth="1"/>
    <col min="15341" max="15341" width="13.7109375" style="73" customWidth="1"/>
    <col min="15342" max="15342" width="10.7109375" style="73" bestFit="1" customWidth="1"/>
    <col min="15343" max="15585" width="9" style="73"/>
    <col min="15586" max="15587" width="1.7109375" style="73" customWidth="1"/>
    <col min="15588" max="15588" width="62.5703125" style="73" customWidth="1"/>
    <col min="15589" max="15589" width="8.7109375" style="73" bestFit="1" customWidth="1"/>
    <col min="15590" max="15590" width="1.7109375" style="73" customWidth="1"/>
    <col min="15591" max="15591" width="13.7109375" style="73" customWidth="1"/>
    <col min="15592" max="15592" width="1.7109375" style="73" customWidth="1"/>
    <col min="15593" max="15593" width="13.7109375" style="73" customWidth="1"/>
    <col min="15594" max="15594" width="1.7109375" style="73" customWidth="1"/>
    <col min="15595" max="15595" width="13.7109375" style="73" customWidth="1"/>
    <col min="15596" max="15596" width="1.7109375" style="73" customWidth="1"/>
    <col min="15597" max="15597" width="13.7109375" style="73" customWidth="1"/>
    <col min="15598" max="15598" width="10.7109375" style="73" bestFit="1" customWidth="1"/>
    <col min="15599" max="15841" width="9" style="73"/>
    <col min="15842" max="15843" width="1.7109375" style="73" customWidth="1"/>
    <col min="15844" max="15844" width="62.5703125" style="73" customWidth="1"/>
    <col min="15845" max="15845" width="8.7109375" style="73" bestFit="1" customWidth="1"/>
    <col min="15846" max="15846" width="1.7109375" style="73" customWidth="1"/>
    <col min="15847" max="15847" width="13.7109375" style="73" customWidth="1"/>
    <col min="15848" max="15848" width="1.7109375" style="73" customWidth="1"/>
    <col min="15849" max="15849" width="13.7109375" style="73" customWidth="1"/>
    <col min="15850" max="15850" width="1.7109375" style="73" customWidth="1"/>
    <col min="15851" max="15851" width="13.7109375" style="73" customWidth="1"/>
    <col min="15852" max="15852" width="1.7109375" style="73" customWidth="1"/>
    <col min="15853" max="15853" width="13.7109375" style="73" customWidth="1"/>
    <col min="15854" max="15854" width="10.7109375" style="73" bestFit="1" customWidth="1"/>
    <col min="15855" max="16097" width="9" style="73"/>
    <col min="16098" max="16107" width="9.140625" style="73" customWidth="1"/>
    <col min="16108" max="16133" width="9.140625" style="73"/>
    <col min="16134" max="16208" width="9.140625" style="73" customWidth="1"/>
    <col min="16209" max="16251" width="9.140625" style="73"/>
    <col min="16252" max="16256" width="9.140625" style="73" customWidth="1"/>
    <col min="16257" max="16384" width="9.140625" style="73"/>
  </cols>
  <sheetData>
    <row r="1" spans="1:16" s="61" customFormat="1" ht="21.75" customHeight="1">
      <c r="A1" s="60" t="str">
        <f>'T 7 conso'!A1</f>
        <v>บริษัท โปรเอ็น คอร์ป จำกัด (มหาชน)</v>
      </c>
      <c r="D1" s="191"/>
      <c r="E1" s="192"/>
      <c r="F1" s="191"/>
      <c r="G1" s="191"/>
      <c r="H1" s="191"/>
      <c r="I1" s="191"/>
      <c r="J1" s="191"/>
      <c r="K1" s="191"/>
      <c r="L1" s="46"/>
      <c r="M1" s="107"/>
      <c r="N1" s="46"/>
      <c r="O1" s="192"/>
      <c r="P1" s="46"/>
    </row>
    <row r="2" spans="1:16" s="61" customFormat="1" ht="21.75" customHeight="1">
      <c r="A2" s="61" t="s">
        <v>157</v>
      </c>
      <c r="D2" s="191"/>
      <c r="E2" s="192"/>
      <c r="F2" s="191"/>
      <c r="G2" s="191"/>
      <c r="H2" s="191"/>
      <c r="I2" s="191"/>
      <c r="J2" s="191"/>
      <c r="K2" s="191"/>
      <c r="L2" s="46"/>
      <c r="M2" s="107"/>
      <c r="N2" s="46"/>
      <c r="O2" s="192"/>
      <c r="P2" s="46"/>
    </row>
    <row r="3" spans="1:16" s="61" customFormat="1" ht="21.75" customHeight="1">
      <c r="A3" s="193" t="str">
        <f>+_xlfn.SINGLE('T 7 conso'!A3)</f>
        <v>สำหรับรอบระยะเวลาหกเดือนสิ้นสุดวันที่ 30 มิถุนายน พ.ศ. 2567</v>
      </c>
      <c r="B3" s="74"/>
      <c r="C3" s="74"/>
      <c r="D3" s="194"/>
      <c r="E3" s="195"/>
      <c r="F3" s="194"/>
      <c r="G3" s="194"/>
      <c r="H3" s="194"/>
      <c r="I3" s="194"/>
      <c r="J3" s="194"/>
      <c r="K3" s="194"/>
      <c r="L3" s="39"/>
      <c r="M3" s="196"/>
      <c r="N3" s="196"/>
      <c r="O3" s="195"/>
      <c r="P3" s="196"/>
    </row>
    <row r="4" spans="1:16" s="61" customFormat="1" ht="18.600000000000001" customHeight="1">
      <c r="A4" s="157"/>
      <c r="D4" s="191"/>
      <c r="E4" s="192"/>
      <c r="F4" s="191"/>
      <c r="G4" s="191"/>
      <c r="H4" s="191"/>
      <c r="I4" s="191"/>
      <c r="J4" s="191"/>
      <c r="K4" s="191"/>
      <c r="L4" s="46"/>
      <c r="M4" s="107"/>
      <c r="N4" s="107"/>
      <c r="O4" s="192"/>
      <c r="P4" s="107"/>
    </row>
    <row r="5" spans="1:16" s="61" customFormat="1" ht="18" customHeight="1">
      <c r="A5" s="184"/>
      <c r="B5" s="184"/>
      <c r="C5" s="184"/>
      <c r="D5" s="184"/>
      <c r="E5" s="184"/>
      <c r="F5" s="292" t="s">
        <v>4</v>
      </c>
      <c r="G5" s="292"/>
      <c r="H5" s="292"/>
      <c r="I5" s="292"/>
      <c r="J5" s="292"/>
      <c r="K5" s="292"/>
      <c r="L5" s="292"/>
      <c r="M5" s="292"/>
      <c r="N5" s="292"/>
      <c r="O5" s="292"/>
      <c r="P5" s="292"/>
    </row>
    <row r="6" spans="1:16" s="61" customFormat="1" ht="18" customHeight="1">
      <c r="A6" s="197"/>
      <c r="B6" s="197"/>
      <c r="C6" s="197"/>
      <c r="D6" s="198"/>
      <c r="E6" s="199"/>
      <c r="F6" s="198"/>
      <c r="G6" s="198"/>
      <c r="H6" s="198"/>
      <c r="I6" s="198"/>
      <c r="J6" s="198"/>
      <c r="K6" s="198"/>
      <c r="L6" s="292" t="s">
        <v>80</v>
      </c>
      <c r="M6" s="292"/>
      <c r="N6" s="292"/>
      <c r="O6" s="199"/>
      <c r="P6" s="198"/>
    </row>
    <row r="7" spans="1:16" s="61" customFormat="1" ht="18" customHeight="1">
      <c r="A7" s="184"/>
      <c r="B7" s="184"/>
      <c r="C7" s="184"/>
      <c r="D7" s="50"/>
      <c r="E7" s="200"/>
      <c r="F7" s="50"/>
      <c r="G7" s="50"/>
      <c r="H7" s="50"/>
      <c r="I7" s="50"/>
      <c r="K7" s="50"/>
      <c r="L7" s="201" t="s">
        <v>127</v>
      </c>
      <c r="M7" s="202"/>
      <c r="N7" s="50"/>
      <c r="O7" s="200"/>
      <c r="P7" s="50"/>
    </row>
    <row r="8" spans="1:16" ht="18" customHeight="1">
      <c r="A8" s="184"/>
      <c r="B8" s="184"/>
      <c r="C8" s="184"/>
      <c r="D8" s="50"/>
      <c r="E8" s="200"/>
      <c r="F8" s="50" t="s">
        <v>129</v>
      </c>
      <c r="G8" s="50"/>
      <c r="H8" s="50" t="s">
        <v>130</v>
      </c>
      <c r="I8" s="50"/>
      <c r="J8" s="50" t="s">
        <v>158</v>
      </c>
      <c r="K8" s="50"/>
      <c r="L8" s="203" t="s">
        <v>134</v>
      </c>
      <c r="M8" s="202"/>
      <c r="N8" s="50"/>
      <c r="O8" s="200"/>
      <c r="P8" s="50" t="s">
        <v>137</v>
      </c>
    </row>
    <row r="9" spans="1:16" ht="18" customHeight="1">
      <c r="A9" s="184"/>
      <c r="B9" s="184"/>
      <c r="C9" s="184"/>
      <c r="D9" s="50"/>
      <c r="E9" s="202"/>
      <c r="F9" s="50" t="s">
        <v>138</v>
      </c>
      <c r="G9" s="50"/>
      <c r="H9" s="50" t="s">
        <v>139</v>
      </c>
      <c r="I9" s="50"/>
      <c r="J9" s="50" t="s">
        <v>140</v>
      </c>
      <c r="K9" s="50"/>
      <c r="L9" s="50" t="s">
        <v>143</v>
      </c>
      <c r="M9" s="202"/>
      <c r="N9" s="50" t="s">
        <v>82</v>
      </c>
      <c r="O9" s="202"/>
      <c r="P9" s="50" t="s">
        <v>62</v>
      </c>
    </row>
    <row r="10" spans="1:16" ht="18" customHeight="1">
      <c r="A10" s="184"/>
      <c r="B10" s="184"/>
      <c r="C10" s="184"/>
      <c r="D10" s="287" t="s">
        <v>11</v>
      </c>
      <c r="E10" s="202"/>
      <c r="F10" s="204" t="s">
        <v>12</v>
      </c>
      <c r="G10" s="50"/>
      <c r="H10" s="204" t="s">
        <v>12</v>
      </c>
      <c r="I10" s="50"/>
      <c r="J10" s="204" t="s">
        <v>12</v>
      </c>
      <c r="K10" s="50"/>
      <c r="L10" s="204" t="s">
        <v>12</v>
      </c>
      <c r="M10" s="202"/>
      <c r="N10" s="204" t="s">
        <v>12</v>
      </c>
      <c r="O10" s="202"/>
      <c r="P10" s="204" t="s">
        <v>12</v>
      </c>
    </row>
    <row r="11" spans="1:16" ht="6" customHeight="1">
      <c r="A11" s="197"/>
      <c r="B11" s="197"/>
      <c r="C11" s="197"/>
      <c r="D11" s="50"/>
      <c r="E11" s="202"/>
      <c r="F11" s="50"/>
      <c r="G11" s="50"/>
      <c r="H11" s="50"/>
      <c r="I11" s="50"/>
      <c r="J11" s="50"/>
      <c r="K11" s="50"/>
      <c r="L11" s="50"/>
      <c r="M11" s="202"/>
      <c r="N11" s="50"/>
      <c r="O11" s="202"/>
      <c r="P11" s="50"/>
    </row>
    <row r="12" spans="1:16" ht="18" customHeight="1">
      <c r="A12" s="60" t="s">
        <v>146</v>
      </c>
      <c r="B12" s="205"/>
      <c r="C12" s="197"/>
      <c r="D12" s="198"/>
      <c r="E12" s="199"/>
      <c r="F12" s="48">
        <v>158000000</v>
      </c>
      <c r="G12" s="48"/>
      <c r="H12" s="48">
        <v>228732200</v>
      </c>
      <c r="I12" s="48"/>
      <c r="J12" s="48">
        <v>3409740</v>
      </c>
      <c r="K12" s="48"/>
      <c r="L12" s="48">
        <v>11770000</v>
      </c>
      <c r="M12" s="48"/>
      <c r="N12" s="48">
        <v>103852846</v>
      </c>
      <c r="O12" s="48"/>
      <c r="P12" s="48">
        <f>SUM(F12:O12)</f>
        <v>505764786</v>
      </c>
    </row>
    <row r="13" spans="1:16" ht="6" customHeight="1">
      <c r="A13" s="184"/>
      <c r="B13" s="197"/>
      <c r="C13" s="197"/>
      <c r="D13" s="206"/>
      <c r="E13" s="199"/>
      <c r="F13" s="198"/>
      <c r="G13" s="198"/>
      <c r="H13" s="198"/>
      <c r="I13" s="198"/>
      <c r="J13" s="198"/>
      <c r="K13" s="198"/>
      <c r="L13" s="198"/>
      <c r="M13" s="199"/>
      <c r="N13" s="198"/>
      <c r="O13" s="199"/>
      <c r="P13" s="198"/>
    </row>
    <row r="14" spans="1:16" ht="18" customHeight="1">
      <c r="A14" s="60" t="s">
        <v>147</v>
      </c>
      <c r="B14" s="197"/>
      <c r="C14" s="197"/>
      <c r="D14" s="206"/>
      <c r="E14" s="199"/>
      <c r="F14" s="198"/>
      <c r="G14" s="198"/>
      <c r="H14" s="198"/>
      <c r="I14" s="198"/>
      <c r="J14" s="198"/>
      <c r="K14" s="198"/>
      <c r="L14" s="198"/>
      <c r="M14" s="199"/>
      <c r="N14" s="198"/>
      <c r="O14" s="199"/>
      <c r="P14" s="71"/>
    </row>
    <row r="15" spans="1:16" ht="18" customHeight="1">
      <c r="A15" s="197" t="s">
        <v>148</v>
      </c>
      <c r="B15" s="197"/>
      <c r="C15" s="197"/>
      <c r="D15" s="206">
        <v>14</v>
      </c>
      <c r="E15" s="199"/>
      <c r="F15" s="198">
        <v>473575</v>
      </c>
      <c r="G15" s="198"/>
      <c r="H15" s="198">
        <v>2936165</v>
      </c>
      <c r="I15" s="198"/>
      <c r="J15" s="198">
        <v>-3409740</v>
      </c>
      <c r="K15" s="198"/>
      <c r="L15" s="198">
        <v>0</v>
      </c>
      <c r="M15" s="199"/>
      <c r="N15" s="198">
        <v>0</v>
      </c>
      <c r="O15" s="199"/>
      <c r="P15" s="71" t="s">
        <v>159</v>
      </c>
    </row>
    <row r="16" spans="1:16" ht="18" customHeight="1">
      <c r="A16" s="197" t="s">
        <v>149</v>
      </c>
      <c r="B16" s="197"/>
      <c r="C16" s="197"/>
      <c r="D16" s="206"/>
      <c r="E16" s="199"/>
      <c r="F16" s="198">
        <v>0</v>
      </c>
      <c r="G16" s="198"/>
      <c r="H16" s="198">
        <v>0</v>
      </c>
      <c r="I16" s="198"/>
      <c r="J16" s="198">
        <v>105733360</v>
      </c>
      <c r="K16" s="198"/>
      <c r="L16" s="198">
        <v>0</v>
      </c>
      <c r="M16" s="199"/>
      <c r="N16" s="198">
        <v>0</v>
      </c>
      <c r="O16" s="199"/>
      <c r="P16" s="71">
        <f>SUM(E16:N16)</f>
        <v>105733360</v>
      </c>
    </row>
    <row r="17" spans="1:16" ht="18" customHeight="1">
      <c r="A17" s="197" t="s">
        <v>150</v>
      </c>
      <c r="B17" s="197"/>
      <c r="C17" s="197"/>
      <c r="D17" s="206"/>
      <c r="E17" s="199"/>
      <c r="F17" s="198">
        <v>0</v>
      </c>
      <c r="G17" s="198"/>
      <c r="H17" s="198">
        <v>0</v>
      </c>
      <c r="I17" s="198"/>
      <c r="J17" s="198">
        <v>0</v>
      </c>
      <c r="K17" s="198"/>
      <c r="L17" s="198">
        <v>0</v>
      </c>
      <c r="M17" s="199"/>
      <c r="N17" s="198">
        <v>-38028414</v>
      </c>
      <c r="O17" s="199"/>
      <c r="P17" s="198">
        <f>SUM(F17:O17)</f>
        <v>-38028414</v>
      </c>
    </row>
    <row r="18" spans="1:16" ht="18" customHeight="1">
      <c r="A18" s="197" t="s">
        <v>151</v>
      </c>
      <c r="B18" s="197"/>
      <c r="C18" s="197"/>
      <c r="D18" s="206"/>
      <c r="E18" s="199"/>
      <c r="F18" s="198">
        <v>0</v>
      </c>
      <c r="G18" s="198"/>
      <c r="H18" s="198">
        <v>0</v>
      </c>
      <c r="I18" s="198"/>
      <c r="J18" s="198">
        <v>0</v>
      </c>
      <c r="K18" s="198"/>
      <c r="L18" s="198">
        <v>320000</v>
      </c>
      <c r="M18" s="198"/>
      <c r="N18" s="198">
        <v>-320000</v>
      </c>
      <c r="O18" s="198"/>
      <c r="P18" s="198">
        <f>SUM(F18:O18)</f>
        <v>0</v>
      </c>
    </row>
    <row r="19" spans="1:16" ht="18" customHeight="1">
      <c r="A19" s="197" t="s">
        <v>160</v>
      </c>
      <c r="B19" s="197"/>
      <c r="C19" s="197"/>
      <c r="D19" s="206"/>
      <c r="E19" s="199"/>
      <c r="F19" s="207">
        <v>0</v>
      </c>
      <c r="G19" s="198"/>
      <c r="H19" s="207">
        <v>0</v>
      </c>
      <c r="I19" s="198"/>
      <c r="J19" s="207">
        <v>0</v>
      </c>
      <c r="K19" s="198"/>
      <c r="L19" s="207">
        <v>0</v>
      </c>
      <c r="M19" s="198"/>
      <c r="N19" s="207">
        <v>3213342</v>
      </c>
      <c r="O19" s="198"/>
      <c r="P19" s="207">
        <f>SUM(F19:O19)</f>
        <v>3213342</v>
      </c>
    </row>
    <row r="20" spans="1:16" ht="6" customHeight="1">
      <c r="A20" s="197"/>
      <c r="B20" s="197"/>
      <c r="C20" s="197"/>
      <c r="D20" s="198"/>
      <c r="E20" s="199"/>
      <c r="F20" s="198"/>
      <c r="G20" s="198"/>
      <c r="H20" s="198"/>
      <c r="I20" s="198"/>
      <c r="J20" s="198"/>
      <c r="K20" s="198"/>
      <c r="L20" s="198"/>
      <c r="M20" s="199"/>
      <c r="N20" s="198"/>
      <c r="O20" s="199"/>
      <c r="P20" s="198"/>
    </row>
    <row r="21" spans="1:16" ht="18" customHeight="1" thickBot="1">
      <c r="A21" s="184" t="s">
        <v>153</v>
      </c>
      <c r="B21" s="197"/>
      <c r="C21" s="197"/>
      <c r="D21" s="198"/>
      <c r="E21" s="199"/>
      <c r="F21" s="208">
        <f>SUM(F12:F20)</f>
        <v>158473575</v>
      </c>
      <c r="G21" s="198"/>
      <c r="H21" s="208">
        <f>SUM(H12:H20)</f>
        <v>231668365</v>
      </c>
      <c r="I21" s="198"/>
      <c r="J21" s="208">
        <f>SUM(J12:J20)</f>
        <v>105733360</v>
      </c>
      <c r="K21" s="198"/>
      <c r="L21" s="208">
        <f>SUM(L12:L20)</f>
        <v>12090000</v>
      </c>
      <c r="M21" s="199"/>
      <c r="N21" s="208">
        <f>SUM(N12:N20)</f>
        <v>68717774</v>
      </c>
      <c r="O21" s="199"/>
      <c r="P21" s="208">
        <f>SUM(F21:O21)</f>
        <v>576683074</v>
      </c>
    </row>
    <row r="22" spans="1:16" ht="9.75" customHeight="1" thickTop="1">
      <c r="A22" s="184"/>
      <c r="B22" s="197"/>
      <c r="C22" s="197"/>
      <c r="D22" s="198"/>
      <c r="E22" s="199"/>
      <c r="F22" s="198"/>
      <c r="G22" s="198"/>
      <c r="H22" s="198"/>
      <c r="I22" s="198"/>
      <c r="J22" s="198"/>
      <c r="K22" s="198"/>
      <c r="L22" s="198"/>
      <c r="M22" s="199"/>
      <c r="N22" s="198"/>
      <c r="O22" s="199"/>
      <c r="P22" s="198"/>
    </row>
    <row r="23" spans="1:16" ht="18" customHeight="1">
      <c r="A23" s="60" t="s">
        <v>154</v>
      </c>
      <c r="B23" s="205"/>
      <c r="C23" s="197"/>
      <c r="D23" s="198"/>
      <c r="E23" s="199"/>
      <c r="F23" s="219">
        <v>173158750</v>
      </c>
      <c r="G23" s="48"/>
      <c r="H23" s="219">
        <v>322716550</v>
      </c>
      <c r="I23" s="48"/>
      <c r="J23" s="219">
        <v>0</v>
      </c>
      <c r="K23" s="48"/>
      <c r="L23" s="219">
        <v>12090000</v>
      </c>
      <c r="M23" s="48"/>
      <c r="N23" s="219">
        <v>73797710</v>
      </c>
      <c r="O23" s="48"/>
      <c r="P23" s="219">
        <f>SUM(F23:O23)</f>
        <v>581763010</v>
      </c>
    </row>
    <row r="24" spans="1:16" ht="6" customHeight="1">
      <c r="A24" s="184"/>
      <c r="B24" s="197"/>
      <c r="C24" s="197"/>
      <c r="D24" s="206"/>
      <c r="E24" s="199"/>
      <c r="F24" s="220"/>
      <c r="G24" s="198"/>
      <c r="H24" s="220"/>
      <c r="I24" s="198"/>
      <c r="J24" s="220"/>
      <c r="K24" s="198"/>
      <c r="L24" s="220"/>
      <c r="M24" s="199"/>
      <c r="N24" s="220"/>
      <c r="O24" s="199"/>
      <c r="P24" s="220"/>
    </row>
    <row r="25" spans="1:16" ht="18" customHeight="1">
      <c r="A25" s="60" t="s">
        <v>147</v>
      </c>
      <c r="B25" s="197"/>
      <c r="C25" s="197"/>
      <c r="D25" s="206"/>
      <c r="E25" s="199"/>
      <c r="F25" s="220"/>
      <c r="G25" s="198"/>
      <c r="H25" s="220"/>
      <c r="I25" s="198"/>
      <c r="J25" s="220"/>
      <c r="K25" s="198"/>
      <c r="L25" s="220"/>
      <c r="M25" s="199"/>
      <c r="N25" s="220"/>
      <c r="O25" s="199"/>
      <c r="P25" s="113"/>
    </row>
    <row r="26" spans="1:16" ht="18" customHeight="1">
      <c r="A26" s="197" t="s">
        <v>148</v>
      </c>
      <c r="B26" s="197"/>
      <c r="C26" s="197"/>
      <c r="D26" s="206">
        <v>14</v>
      </c>
      <c r="E26" s="199"/>
      <c r="F26" s="220">
        <v>631</v>
      </c>
      <c r="G26" s="198"/>
      <c r="H26" s="220">
        <v>3909</v>
      </c>
      <c r="I26" s="198"/>
      <c r="J26" s="220">
        <v>0</v>
      </c>
      <c r="K26" s="198"/>
      <c r="L26" s="220">
        <v>0</v>
      </c>
      <c r="M26" s="199"/>
      <c r="N26" s="220">
        <v>0</v>
      </c>
      <c r="O26" s="199"/>
      <c r="P26" s="113">
        <f t="shared" ref="P26" si="0">SUM(F26:O26)</f>
        <v>4540</v>
      </c>
    </row>
    <row r="27" spans="1:16" ht="18" customHeight="1">
      <c r="A27" s="197" t="s">
        <v>151</v>
      </c>
      <c r="B27" s="197"/>
      <c r="C27" s="197"/>
      <c r="D27" s="206">
        <v>15</v>
      </c>
      <c r="E27" s="199"/>
      <c r="F27" s="220">
        <v>0</v>
      </c>
      <c r="G27" s="198"/>
      <c r="H27" s="220">
        <v>0</v>
      </c>
      <c r="I27" s="198"/>
      <c r="J27" s="220">
        <v>0</v>
      </c>
      <c r="K27" s="198"/>
      <c r="L27" s="220">
        <v>234000</v>
      </c>
      <c r="M27" s="198"/>
      <c r="N27" s="220">
        <v>-234000</v>
      </c>
      <c r="O27" s="198"/>
      <c r="P27" s="220">
        <f>SUM(F27:O27)</f>
        <v>0</v>
      </c>
    </row>
    <row r="28" spans="1:16" ht="18" customHeight="1">
      <c r="A28" s="197" t="s">
        <v>160</v>
      </c>
      <c r="B28" s="197"/>
      <c r="C28" s="197"/>
      <c r="D28" s="206"/>
      <c r="E28" s="199"/>
      <c r="F28" s="221">
        <v>0</v>
      </c>
      <c r="G28" s="198"/>
      <c r="H28" s="221">
        <v>0</v>
      </c>
      <c r="I28" s="198"/>
      <c r="J28" s="221">
        <v>0</v>
      </c>
      <c r="K28" s="198"/>
      <c r="L28" s="221">
        <v>0</v>
      </c>
      <c r="M28" s="198"/>
      <c r="N28" s="221">
        <f>'T6 (6M)'!N36</f>
        <v>3325088</v>
      </c>
      <c r="O28" s="198"/>
      <c r="P28" s="221">
        <f>SUM(F28:O28)</f>
        <v>3325088</v>
      </c>
    </row>
    <row r="29" spans="1:16" ht="6" customHeight="1">
      <c r="A29" s="197"/>
      <c r="B29" s="197"/>
      <c r="C29" s="197"/>
      <c r="D29" s="198"/>
      <c r="E29" s="199"/>
      <c r="F29" s="220"/>
      <c r="G29" s="198"/>
      <c r="H29" s="220"/>
      <c r="I29" s="198"/>
      <c r="J29" s="220"/>
      <c r="K29" s="198"/>
      <c r="L29" s="220"/>
      <c r="M29" s="199"/>
      <c r="N29" s="220"/>
      <c r="O29" s="199"/>
      <c r="P29" s="220"/>
    </row>
    <row r="30" spans="1:16" ht="18" customHeight="1" thickBot="1">
      <c r="A30" s="184" t="s">
        <v>155</v>
      </c>
      <c r="B30" s="197"/>
      <c r="C30" s="197"/>
      <c r="D30" s="198"/>
      <c r="E30" s="199"/>
      <c r="F30" s="222">
        <f>SUM(F23:F29)</f>
        <v>173159381</v>
      </c>
      <c r="G30" s="198"/>
      <c r="H30" s="222">
        <f>SUM(H23:H29)</f>
        <v>322720459</v>
      </c>
      <c r="I30" s="198"/>
      <c r="J30" s="222">
        <f>SUM(J23:J29)</f>
        <v>0</v>
      </c>
      <c r="K30" s="198"/>
      <c r="L30" s="222">
        <f>SUM(L23:L29)</f>
        <v>12324000</v>
      </c>
      <c r="M30" s="199"/>
      <c r="N30" s="222">
        <f>SUM(N23:N29)</f>
        <v>76888798</v>
      </c>
      <c r="O30" s="199"/>
      <c r="P30" s="222">
        <f>SUM(F30:O30)</f>
        <v>585092638</v>
      </c>
    </row>
    <row r="31" spans="1:16" ht="18.600000000000001" customHeight="1" thickTop="1">
      <c r="A31" s="184"/>
      <c r="B31" s="197"/>
      <c r="C31" s="197"/>
      <c r="D31" s="198"/>
      <c r="E31" s="199"/>
      <c r="F31" s="198"/>
      <c r="G31" s="198"/>
      <c r="H31" s="198"/>
      <c r="I31" s="198"/>
      <c r="J31" s="198"/>
      <c r="K31" s="198"/>
      <c r="L31" s="198"/>
      <c r="M31" s="199"/>
      <c r="N31" s="209"/>
      <c r="O31" s="210"/>
      <c r="P31" s="209"/>
    </row>
    <row r="32" spans="1:16" ht="18.600000000000001" customHeight="1">
      <c r="A32" s="289"/>
      <c r="B32" s="289"/>
      <c r="C32" s="289"/>
      <c r="D32" s="289"/>
      <c r="E32" s="289"/>
      <c r="F32" s="289"/>
      <c r="G32" s="289"/>
      <c r="H32" s="289"/>
      <c r="I32" s="289"/>
      <c r="J32" s="289"/>
      <c r="K32" s="289"/>
      <c r="L32" s="289"/>
      <c r="M32" s="289"/>
      <c r="N32" s="289"/>
      <c r="O32" s="289"/>
      <c r="P32" s="289"/>
    </row>
    <row r="33" spans="1:16" ht="18.600000000000001" customHeight="1">
      <c r="A33" s="294" t="s">
        <v>156</v>
      </c>
      <c r="B33" s="294"/>
      <c r="C33" s="294"/>
      <c r="D33" s="294"/>
      <c r="E33" s="294"/>
      <c r="F33" s="294"/>
      <c r="G33" s="294"/>
      <c r="H33" s="294"/>
      <c r="I33" s="294"/>
      <c r="J33" s="294"/>
      <c r="K33" s="294"/>
      <c r="L33" s="294"/>
      <c r="M33" s="294"/>
      <c r="N33" s="294"/>
      <c r="O33" s="294"/>
      <c r="P33" s="294"/>
    </row>
    <row r="34" spans="1:16" ht="15.75" customHeight="1">
      <c r="A34" s="289"/>
      <c r="B34" s="289"/>
      <c r="C34" s="289"/>
      <c r="D34" s="289"/>
      <c r="E34" s="289"/>
      <c r="F34" s="289"/>
      <c r="G34" s="289"/>
      <c r="H34" s="289"/>
      <c r="I34" s="289"/>
      <c r="J34" s="289"/>
      <c r="K34" s="289"/>
      <c r="L34" s="289"/>
      <c r="M34" s="289"/>
      <c r="N34" s="289"/>
      <c r="O34" s="289"/>
      <c r="P34" s="289"/>
    </row>
    <row r="35" spans="1:16" ht="21.75" customHeight="1">
      <c r="A35" s="211" t="str">
        <f>'T 7 conso'!A37</f>
        <v>หมายเหตุประกอบข้อมูลทางการเงินเป็นส่วนหนึ่งของข้อมูลทางการเงินระหว่างกาลนี้</v>
      </c>
      <c r="B35" s="211"/>
      <c r="C35" s="211"/>
      <c r="D35" s="212"/>
      <c r="E35" s="213"/>
      <c r="F35" s="212"/>
      <c r="G35" s="212"/>
      <c r="H35" s="212"/>
      <c r="I35" s="212"/>
      <c r="J35" s="212"/>
      <c r="K35" s="212"/>
      <c r="L35" s="214"/>
      <c r="M35" s="215"/>
      <c r="N35" s="215"/>
      <c r="O35" s="213"/>
      <c r="P35" s="215"/>
    </row>
  </sheetData>
  <mergeCells count="3">
    <mergeCell ref="F5:P5"/>
    <mergeCell ref="L6:N6"/>
    <mergeCell ref="A33:P33"/>
  </mergeCells>
  <pageMargins left="0.9" right="0.9" top="0.5" bottom="0.6" header="0.49" footer="0.4"/>
  <pageSetup paperSize="9" scale="95" firstPageNumber="8" fitToHeight="0" orientation="landscape" useFirstPageNumber="1" horizontalDpi="1200" verticalDpi="1200" r:id="rId1"/>
  <headerFooter>
    <oddFooter>&amp;R&amp;"Browallia New,Regular"&amp;13&amp;P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78DD-6263-45CD-A213-1E41E709F92E}">
  <sheetPr>
    <tabColor theme="3" tint="0.39997558519241921"/>
  </sheetPr>
  <dimension ref="A1:L144"/>
  <sheetViews>
    <sheetView topLeftCell="A55" zoomScaleNormal="100" zoomScaleSheetLayoutView="85" workbookViewId="0">
      <selection activeCell="C61" sqref="C61"/>
    </sheetView>
  </sheetViews>
  <sheetFormatPr defaultColWidth="0.7109375" defaultRowHeight="21.75" customHeight="1"/>
  <cols>
    <col min="1" max="2" width="1.7109375" style="31" customWidth="1"/>
    <col min="3" max="3" width="42.7109375" style="31" customWidth="1"/>
    <col min="4" max="4" width="7.85546875" style="31" customWidth="1"/>
    <col min="5" max="5" width="0.85546875" style="31" customWidth="1"/>
    <col min="6" max="6" width="12.7109375" style="31" customWidth="1"/>
    <col min="7" max="7" width="0.85546875" style="31" customWidth="1"/>
    <col min="8" max="8" width="12.7109375" style="31" customWidth="1"/>
    <col min="9" max="9" width="0.85546875" style="31" customWidth="1"/>
    <col min="10" max="10" width="12.7109375" style="156" customWidth="1"/>
    <col min="11" max="11" width="0.85546875" style="31" customWidth="1"/>
    <col min="12" max="12" width="12.7109375" style="156" customWidth="1"/>
    <col min="13" max="34" width="9.140625" style="31" customWidth="1"/>
    <col min="35" max="35" width="1.42578125" style="31" customWidth="1"/>
    <col min="36" max="36" width="52.7109375" style="31" customWidth="1"/>
    <col min="37" max="37" width="7" style="31" bestFit="1" customWidth="1"/>
    <col min="38" max="38" width="0.7109375" style="31"/>
    <col min="39" max="39" width="10.7109375" style="31" customWidth="1"/>
    <col min="40" max="220" width="0.7109375" style="31"/>
    <col min="221" max="221" width="1.7109375" style="31" customWidth="1"/>
    <col min="222" max="222" width="2" style="31" customWidth="1"/>
    <col min="223" max="223" width="38.85546875" style="31" customWidth="1"/>
    <col min="224" max="224" width="8.42578125" style="31" bestFit="1" customWidth="1"/>
    <col min="225" max="225" width="0.7109375" style="31"/>
    <col min="226" max="226" width="12.140625" style="31" customWidth="1"/>
    <col min="227" max="227" width="0.7109375" style="31"/>
    <col min="228" max="228" width="12.140625" style="31" customWidth="1"/>
    <col min="229" max="229" width="0.7109375" style="31"/>
    <col min="230" max="230" width="12.140625" style="31" customWidth="1"/>
    <col min="231" max="231" width="0.7109375" style="31"/>
    <col min="232" max="232" width="12.140625" style="31" customWidth="1"/>
    <col min="233" max="290" width="9.140625" style="31" customWidth="1"/>
    <col min="291" max="291" width="1.42578125" style="31" customWidth="1"/>
    <col min="292" max="292" width="52.7109375" style="31" customWidth="1"/>
    <col min="293" max="293" width="7" style="31" bestFit="1" customWidth="1"/>
    <col min="294" max="294" width="0.7109375" style="31"/>
    <col min="295" max="295" width="10.7109375" style="31" customWidth="1"/>
    <col min="296" max="476" width="0.7109375" style="31"/>
    <col min="477" max="477" width="1.7109375" style="31" customWidth="1"/>
    <col min="478" max="478" width="2" style="31" customWidth="1"/>
    <col min="479" max="479" width="38.85546875" style="31" customWidth="1"/>
    <col min="480" max="480" width="8.42578125" style="31" bestFit="1" customWidth="1"/>
    <col min="481" max="481" width="0.7109375" style="31"/>
    <col min="482" max="482" width="12.140625" style="31" customWidth="1"/>
    <col min="483" max="483" width="0.7109375" style="31"/>
    <col min="484" max="484" width="12.140625" style="31" customWidth="1"/>
    <col min="485" max="485" width="0.7109375" style="31"/>
    <col min="486" max="486" width="12.140625" style="31" customWidth="1"/>
    <col min="487" max="487" width="0.7109375" style="31"/>
    <col min="488" max="488" width="12.140625" style="31" customWidth="1"/>
    <col min="489" max="546" width="9.140625" style="31" customWidth="1"/>
    <col min="547" max="547" width="1.42578125" style="31" customWidth="1"/>
    <col min="548" max="548" width="52.7109375" style="31" customWidth="1"/>
    <col min="549" max="549" width="7" style="31" bestFit="1" customWidth="1"/>
    <col min="550" max="550" width="0.7109375" style="31"/>
    <col min="551" max="551" width="10.7109375" style="31" customWidth="1"/>
    <col min="552" max="732" width="0.7109375" style="31"/>
    <col min="733" max="733" width="1.7109375" style="31" customWidth="1"/>
    <col min="734" max="734" width="2" style="31" customWidth="1"/>
    <col min="735" max="735" width="38.85546875" style="31" customWidth="1"/>
    <col min="736" max="736" width="8.42578125" style="31" bestFit="1" customWidth="1"/>
    <col min="737" max="737" width="0.7109375" style="31"/>
    <col min="738" max="738" width="12.140625" style="31" customWidth="1"/>
    <col min="739" max="739" width="0.7109375" style="31"/>
    <col min="740" max="740" width="12.140625" style="31" customWidth="1"/>
    <col min="741" max="741" width="0.7109375" style="31"/>
    <col min="742" max="742" width="12.140625" style="31" customWidth="1"/>
    <col min="743" max="743" width="0.7109375" style="31"/>
    <col min="744" max="744" width="12.140625" style="31" customWidth="1"/>
    <col min="745" max="802" width="9.140625" style="31" customWidth="1"/>
    <col min="803" max="803" width="1.42578125" style="31" customWidth="1"/>
    <col min="804" max="804" width="52.7109375" style="31" customWidth="1"/>
    <col min="805" max="805" width="7" style="31" bestFit="1" customWidth="1"/>
    <col min="806" max="806" width="0.7109375" style="31"/>
    <col min="807" max="807" width="10.7109375" style="31" customWidth="1"/>
    <col min="808" max="988" width="0.7109375" style="31"/>
    <col min="989" max="989" width="1.7109375" style="31" customWidth="1"/>
    <col min="990" max="990" width="2" style="31" customWidth="1"/>
    <col min="991" max="991" width="38.85546875" style="31" customWidth="1"/>
    <col min="992" max="992" width="8.42578125" style="31" bestFit="1" customWidth="1"/>
    <col min="993" max="993" width="0.7109375" style="31"/>
    <col min="994" max="994" width="12.140625" style="31" customWidth="1"/>
    <col min="995" max="995" width="0.7109375" style="31"/>
    <col min="996" max="996" width="12.140625" style="31" customWidth="1"/>
    <col min="997" max="997" width="0.7109375" style="31"/>
    <col min="998" max="998" width="12.140625" style="31" customWidth="1"/>
    <col min="999" max="999" width="0.7109375" style="31"/>
    <col min="1000" max="1000" width="12.140625" style="31" customWidth="1"/>
    <col min="1001" max="1058" width="9.140625" style="31" customWidth="1"/>
    <col min="1059" max="1059" width="1.42578125" style="31" customWidth="1"/>
    <col min="1060" max="1060" width="52.7109375" style="31" customWidth="1"/>
    <col min="1061" max="1061" width="7" style="31" bestFit="1" customWidth="1"/>
    <col min="1062" max="1062" width="0.7109375" style="31"/>
    <col min="1063" max="1063" width="10.7109375" style="31" customWidth="1"/>
    <col min="1064" max="1244" width="0.7109375" style="31"/>
    <col min="1245" max="1245" width="1.7109375" style="31" customWidth="1"/>
    <col min="1246" max="1246" width="2" style="31" customWidth="1"/>
    <col min="1247" max="1247" width="38.85546875" style="31" customWidth="1"/>
    <col min="1248" max="1248" width="8.42578125" style="31" bestFit="1" customWidth="1"/>
    <col min="1249" max="1249" width="0.7109375" style="31"/>
    <col min="1250" max="1250" width="12.140625" style="31" customWidth="1"/>
    <col min="1251" max="1251" width="0.7109375" style="31"/>
    <col min="1252" max="1252" width="12.140625" style="31" customWidth="1"/>
    <col min="1253" max="1253" width="0.7109375" style="31"/>
    <col min="1254" max="1254" width="12.140625" style="31" customWidth="1"/>
    <col min="1255" max="1255" width="0.7109375" style="31"/>
    <col min="1256" max="1256" width="12.140625" style="31" customWidth="1"/>
    <col min="1257" max="1314" width="9.140625" style="31" customWidth="1"/>
    <col min="1315" max="1315" width="1.42578125" style="31" customWidth="1"/>
    <col min="1316" max="1316" width="52.7109375" style="31" customWidth="1"/>
    <col min="1317" max="1317" width="7" style="31" bestFit="1" customWidth="1"/>
    <col min="1318" max="1318" width="0.7109375" style="31"/>
    <col min="1319" max="1319" width="10.7109375" style="31" customWidth="1"/>
    <col min="1320" max="1500" width="0.7109375" style="31"/>
    <col min="1501" max="1501" width="1.7109375" style="31" customWidth="1"/>
    <col min="1502" max="1502" width="2" style="31" customWidth="1"/>
    <col min="1503" max="1503" width="38.85546875" style="31" customWidth="1"/>
    <col min="1504" max="1504" width="8.42578125" style="31" bestFit="1" customWidth="1"/>
    <col min="1505" max="1505" width="0.7109375" style="31"/>
    <col min="1506" max="1506" width="12.140625" style="31" customWidth="1"/>
    <col min="1507" max="1507" width="0.7109375" style="31"/>
    <col min="1508" max="1508" width="12.140625" style="31" customWidth="1"/>
    <col min="1509" max="1509" width="0.7109375" style="31"/>
    <col min="1510" max="1510" width="12.140625" style="31" customWidth="1"/>
    <col min="1511" max="1511" width="0.7109375" style="31"/>
    <col min="1512" max="1512" width="12.140625" style="31" customWidth="1"/>
    <col min="1513" max="1570" width="9.140625" style="31" customWidth="1"/>
    <col min="1571" max="1571" width="1.42578125" style="31" customWidth="1"/>
    <col min="1572" max="1572" width="52.7109375" style="31" customWidth="1"/>
    <col min="1573" max="1573" width="7" style="31" bestFit="1" customWidth="1"/>
    <col min="1574" max="1574" width="0.7109375" style="31"/>
    <col min="1575" max="1575" width="10.7109375" style="31" customWidth="1"/>
    <col min="1576" max="1756" width="0.7109375" style="31"/>
    <col min="1757" max="1757" width="1.7109375" style="31" customWidth="1"/>
    <col min="1758" max="1758" width="2" style="31" customWidth="1"/>
    <col min="1759" max="1759" width="38.85546875" style="31" customWidth="1"/>
    <col min="1760" max="1760" width="8.42578125" style="31" bestFit="1" customWidth="1"/>
    <col min="1761" max="1761" width="0.7109375" style="31"/>
    <col min="1762" max="1762" width="12.140625" style="31" customWidth="1"/>
    <col min="1763" max="1763" width="0.7109375" style="31"/>
    <col min="1764" max="1764" width="12.140625" style="31" customWidth="1"/>
    <col min="1765" max="1765" width="0.7109375" style="31"/>
    <col min="1766" max="1766" width="12.140625" style="31" customWidth="1"/>
    <col min="1767" max="1767" width="0.7109375" style="31"/>
    <col min="1768" max="1768" width="12.140625" style="31" customWidth="1"/>
    <col min="1769" max="1826" width="9.140625" style="31" customWidth="1"/>
    <col min="1827" max="1827" width="1.42578125" style="31" customWidth="1"/>
    <col min="1828" max="1828" width="52.7109375" style="31" customWidth="1"/>
    <col min="1829" max="1829" width="7" style="31" bestFit="1" customWidth="1"/>
    <col min="1830" max="1830" width="0.7109375" style="31"/>
    <col min="1831" max="1831" width="10.7109375" style="31" customWidth="1"/>
    <col min="1832" max="2012" width="0.7109375" style="31"/>
    <col min="2013" max="2013" width="1.7109375" style="31" customWidth="1"/>
    <col min="2014" max="2014" width="2" style="31" customWidth="1"/>
    <col min="2015" max="2015" width="38.85546875" style="31" customWidth="1"/>
    <col min="2016" max="2016" width="8.42578125" style="31" bestFit="1" customWidth="1"/>
    <col min="2017" max="2017" width="0.7109375" style="31"/>
    <col min="2018" max="2018" width="12.140625" style="31" customWidth="1"/>
    <col min="2019" max="2019" width="0.7109375" style="31"/>
    <col min="2020" max="2020" width="12.140625" style="31" customWidth="1"/>
    <col min="2021" max="2021" width="0.7109375" style="31"/>
    <col min="2022" max="2022" width="12.140625" style="31" customWidth="1"/>
    <col min="2023" max="2023" width="0.7109375" style="31"/>
    <col min="2024" max="2024" width="12.140625" style="31" customWidth="1"/>
    <col min="2025" max="2082" width="9.140625" style="31" customWidth="1"/>
    <col min="2083" max="2083" width="1.42578125" style="31" customWidth="1"/>
    <col min="2084" max="2084" width="52.7109375" style="31" customWidth="1"/>
    <col min="2085" max="2085" width="7" style="31" bestFit="1" customWidth="1"/>
    <col min="2086" max="2086" width="0.7109375" style="31"/>
    <col min="2087" max="2087" width="10.7109375" style="31" customWidth="1"/>
    <col min="2088" max="2268" width="0.7109375" style="31"/>
    <col min="2269" max="2269" width="1.7109375" style="31" customWidth="1"/>
    <col min="2270" max="2270" width="2" style="31" customWidth="1"/>
    <col min="2271" max="2271" width="38.85546875" style="31" customWidth="1"/>
    <col min="2272" max="2272" width="8.42578125" style="31" bestFit="1" customWidth="1"/>
    <col min="2273" max="2273" width="0.7109375" style="31"/>
    <col min="2274" max="2274" width="12.140625" style="31" customWidth="1"/>
    <col min="2275" max="2275" width="0.7109375" style="31"/>
    <col min="2276" max="2276" width="12.140625" style="31" customWidth="1"/>
    <col min="2277" max="2277" width="0.7109375" style="31"/>
    <col min="2278" max="2278" width="12.140625" style="31" customWidth="1"/>
    <col min="2279" max="2279" width="0.7109375" style="31"/>
    <col min="2280" max="2280" width="12.140625" style="31" customWidth="1"/>
    <col min="2281" max="2338" width="9.140625" style="31" customWidth="1"/>
    <col min="2339" max="2339" width="1.42578125" style="31" customWidth="1"/>
    <col min="2340" max="2340" width="52.7109375" style="31" customWidth="1"/>
    <col min="2341" max="2341" width="7" style="31" bestFit="1" customWidth="1"/>
    <col min="2342" max="2342" width="0.7109375" style="31"/>
    <col min="2343" max="2343" width="10.7109375" style="31" customWidth="1"/>
    <col min="2344" max="2524" width="0.7109375" style="31"/>
    <col min="2525" max="2525" width="1.7109375" style="31" customWidth="1"/>
    <col min="2526" max="2526" width="2" style="31" customWidth="1"/>
    <col min="2527" max="2527" width="38.85546875" style="31" customWidth="1"/>
    <col min="2528" max="2528" width="8.42578125" style="31" bestFit="1" customWidth="1"/>
    <col min="2529" max="2529" width="0.7109375" style="31"/>
    <col min="2530" max="2530" width="12.140625" style="31" customWidth="1"/>
    <col min="2531" max="2531" width="0.7109375" style="31"/>
    <col min="2532" max="2532" width="12.140625" style="31" customWidth="1"/>
    <col min="2533" max="2533" width="0.7109375" style="31"/>
    <col min="2534" max="2534" width="12.140625" style="31" customWidth="1"/>
    <col min="2535" max="2535" width="0.7109375" style="31"/>
    <col min="2536" max="2536" width="12.140625" style="31" customWidth="1"/>
    <col min="2537" max="2594" width="9.140625" style="31" customWidth="1"/>
    <col min="2595" max="2595" width="1.42578125" style="31" customWidth="1"/>
    <col min="2596" max="2596" width="52.7109375" style="31" customWidth="1"/>
    <col min="2597" max="2597" width="7" style="31" bestFit="1" customWidth="1"/>
    <col min="2598" max="2598" width="0.7109375" style="31"/>
    <col min="2599" max="2599" width="10.7109375" style="31" customWidth="1"/>
    <col min="2600" max="2780" width="0.7109375" style="31"/>
    <col min="2781" max="2781" width="1.7109375" style="31" customWidth="1"/>
    <col min="2782" max="2782" width="2" style="31" customWidth="1"/>
    <col min="2783" max="2783" width="38.85546875" style="31" customWidth="1"/>
    <col min="2784" max="2784" width="8.42578125" style="31" bestFit="1" customWidth="1"/>
    <col min="2785" max="2785" width="0.7109375" style="31"/>
    <col min="2786" max="2786" width="12.140625" style="31" customWidth="1"/>
    <col min="2787" max="2787" width="0.7109375" style="31"/>
    <col min="2788" max="2788" width="12.140625" style="31" customWidth="1"/>
    <col min="2789" max="2789" width="0.7109375" style="31"/>
    <col min="2790" max="2790" width="12.140625" style="31" customWidth="1"/>
    <col min="2791" max="2791" width="0.7109375" style="31"/>
    <col min="2792" max="2792" width="12.140625" style="31" customWidth="1"/>
    <col min="2793" max="2850" width="9.140625" style="31" customWidth="1"/>
    <col min="2851" max="2851" width="1.42578125" style="31" customWidth="1"/>
    <col min="2852" max="2852" width="52.7109375" style="31" customWidth="1"/>
    <col min="2853" max="2853" width="7" style="31" bestFit="1" customWidth="1"/>
    <col min="2854" max="2854" width="0.7109375" style="31"/>
    <col min="2855" max="2855" width="10.7109375" style="31" customWidth="1"/>
    <col min="2856" max="3036" width="0.7109375" style="31"/>
    <col min="3037" max="3037" width="1.7109375" style="31" customWidth="1"/>
    <col min="3038" max="3038" width="2" style="31" customWidth="1"/>
    <col min="3039" max="3039" width="38.85546875" style="31" customWidth="1"/>
    <col min="3040" max="3040" width="8.42578125" style="31" bestFit="1" customWidth="1"/>
    <col min="3041" max="3041" width="0.7109375" style="31"/>
    <col min="3042" max="3042" width="12.140625" style="31" customWidth="1"/>
    <col min="3043" max="3043" width="0.7109375" style="31"/>
    <col min="3044" max="3044" width="12.140625" style="31" customWidth="1"/>
    <col min="3045" max="3045" width="0.7109375" style="31"/>
    <col min="3046" max="3046" width="12.140625" style="31" customWidth="1"/>
    <col min="3047" max="3047" width="0.7109375" style="31"/>
    <col min="3048" max="3048" width="12.140625" style="31" customWidth="1"/>
    <col min="3049" max="3106" width="9.140625" style="31" customWidth="1"/>
    <col min="3107" max="3107" width="1.42578125" style="31" customWidth="1"/>
    <col min="3108" max="3108" width="52.7109375" style="31" customWidth="1"/>
    <col min="3109" max="3109" width="7" style="31" bestFit="1" customWidth="1"/>
    <col min="3110" max="3110" width="0.7109375" style="31"/>
    <col min="3111" max="3111" width="10.7109375" style="31" customWidth="1"/>
    <col min="3112" max="3292" width="0.7109375" style="31"/>
    <col min="3293" max="3293" width="1.7109375" style="31" customWidth="1"/>
    <col min="3294" max="3294" width="2" style="31" customWidth="1"/>
    <col min="3295" max="3295" width="38.85546875" style="31" customWidth="1"/>
    <col min="3296" max="3296" width="8.42578125" style="31" bestFit="1" customWidth="1"/>
    <col min="3297" max="3297" width="0.7109375" style="31"/>
    <col min="3298" max="3298" width="12.140625" style="31" customWidth="1"/>
    <col min="3299" max="3299" width="0.7109375" style="31"/>
    <col min="3300" max="3300" width="12.140625" style="31" customWidth="1"/>
    <col min="3301" max="3301" width="0.7109375" style="31"/>
    <col min="3302" max="3302" width="12.140625" style="31" customWidth="1"/>
    <col min="3303" max="3303" width="0.7109375" style="31"/>
    <col min="3304" max="3304" width="12.140625" style="31" customWidth="1"/>
    <col min="3305" max="3362" width="9.140625" style="31" customWidth="1"/>
    <col min="3363" max="3363" width="1.42578125" style="31" customWidth="1"/>
    <col min="3364" max="3364" width="52.7109375" style="31" customWidth="1"/>
    <col min="3365" max="3365" width="7" style="31" bestFit="1" customWidth="1"/>
    <col min="3366" max="3366" width="0.7109375" style="31"/>
    <col min="3367" max="3367" width="10.7109375" style="31" customWidth="1"/>
    <col min="3368" max="3548" width="0.7109375" style="31"/>
    <col min="3549" max="3549" width="1.7109375" style="31" customWidth="1"/>
    <col min="3550" max="3550" width="2" style="31" customWidth="1"/>
    <col min="3551" max="3551" width="38.85546875" style="31" customWidth="1"/>
    <col min="3552" max="3552" width="8.42578125" style="31" bestFit="1" customWidth="1"/>
    <col min="3553" max="3553" width="0.7109375" style="31"/>
    <col min="3554" max="3554" width="12.140625" style="31" customWidth="1"/>
    <col min="3555" max="3555" width="0.7109375" style="31"/>
    <col min="3556" max="3556" width="12.140625" style="31" customWidth="1"/>
    <col min="3557" max="3557" width="0.7109375" style="31"/>
    <col min="3558" max="3558" width="12.140625" style="31" customWidth="1"/>
    <col min="3559" max="3559" width="0.7109375" style="31"/>
    <col min="3560" max="3560" width="12.140625" style="31" customWidth="1"/>
    <col min="3561" max="3618" width="9.140625" style="31" customWidth="1"/>
    <col min="3619" max="3619" width="1.42578125" style="31" customWidth="1"/>
    <col min="3620" max="3620" width="52.7109375" style="31" customWidth="1"/>
    <col min="3621" max="3621" width="7" style="31" bestFit="1" customWidth="1"/>
    <col min="3622" max="3622" width="0.7109375" style="31"/>
    <col min="3623" max="3623" width="10.7109375" style="31" customWidth="1"/>
    <col min="3624" max="3804" width="0.7109375" style="31"/>
    <col min="3805" max="3805" width="1.7109375" style="31" customWidth="1"/>
    <col min="3806" max="3806" width="2" style="31" customWidth="1"/>
    <col min="3807" max="3807" width="38.85546875" style="31" customWidth="1"/>
    <col min="3808" max="3808" width="8.42578125" style="31" bestFit="1" customWidth="1"/>
    <col min="3809" max="3809" width="0.7109375" style="31"/>
    <col min="3810" max="3810" width="12.140625" style="31" customWidth="1"/>
    <col min="3811" max="3811" width="0.7109375" style="31"/>
    <col min="3812" max="3812" width="12.140625" style="31" customWidth="1"/>
    <col min="3813" max="3813" width="0.7109375" style="31"/>
    <col min="3814" max="3814" width="12.140625" style="31" customWidth="1"/>
    <col min="3815" max="3815" width="0.7109375" style="31"/>
    <col min="3816" max="3816" width="12.140625" style="31" customWidth="1"/>
    <col min="3817" max="3874" width="9.140625" style="31" customWidth="1"/>
    <col min="3875" max="3875" width="1.42578125" style="31" customWidth="1"/>
    <col min="3876" max="3876" width="52.7109375" style="31" customWidth="1"/>
    <col min="3877" max="3877" width="7" style="31" bestFit="1" customWidth="1"/>
    <col min="3878" max="3878" width="0.7109375" style="31"/>
    <col min="3879" max="3879" width="10.7109375" style="31" customWidth="1"/>
    <col min="3880" max="4060" width="0.7109375" style="31"/>
    <col min="4061" max="4061" width="1.7109375" style="31" customWidth="1"/>
    <col min="4062" max="4062" width="2" style="31" customWidth="1"/>
    <col min="4063" max="4063" width="38.85546875" style="31" customWidth="1"/>
    <col min="4064" max="4064" width="8.42578125" style="31" bestFit="1" customWidth="1"/>
    <col min="4065" max="4065" width="0.7109375" style="31"/>
    <col min="4066" max="4066" width="12.140625" style="31" customWidth="1"/>
    <col min="4067" max="4067" width="0.7109375" style="31"/>
    <col min="4068" max="4068" width="12.140625" style="31" customWidth="1"/>
    <col min="4069" max="4069" width="0.7109375" style="31"/>
    <col min="4070" max="4070" width="12.140625" style="31" customWidth="1"/>
    <col min="4071" max="4071" width="0.7109375" style="31"/>
    <col min="4072" max="4072" width="12.140625" style="31" customWidth="1"/>
    <col min="4073" max="4130" width="9.140625" style="31" customWidth="1"/>
    <col min="4131" max="4131" width="1.42578125" style="31" customWidth="1"/>
    <col min="4132" max="4132" width="52.7109375" style="31" customWidth="1"/>
    <col min="4133" max="4133" width="7" style="31" bestFit="1" customWidth="1"/>
    <col min="4134" max="4134" width="0.7109375" style="31"/>
    <col min="4135" max="4135" width="10.7109375" style="31" customWidth="1"/>
    <col min="4136" max="4316" width="0.7109375" style="31"/>
    <col min="4317" max="4317" width="1.7109375" style="31" customWidth="1"/>
    <col min="4318" max="4318" width="2" style="31" customWidth="1"/>
    <col min="4319" max="4319" width="38.85546875" style="31" customWidth="1"/>
    <col min="4320" max="4320" width="8.42578125" style="31" bestFit="1" customWidth="1"/>
    <col min="4321" max="4321" width="0.7109375" style="31"/>
    <col min="4322" max="4322" width="12.140625" style="31" customWidth="1"/>
    <col min="4323" max="4323" width="0.7109375" style="31"/>
    <col min="4324" max="4324" width="12.140625" style="31" customWidth="1"/>
    <col min="4325" max="4325" width="0.7109375" style="31"/>
    <col min="4326" max="4326" width="12.140625" style="31" customWidth="1"/>
    <col min="4327" max="4327" width="0.7109375" style="31"/>
    <col min="4328" max="4328" width="12.140625" style="31" customWidth="1"/>
    <col min="4329" max="4386" width="9.140625" style="31" customWidth="1"/>
    <col min="4387" max="4387" width="1.42578125" style="31" customWidth="1"/>
    <col min="4388" max="4388" width="52.7109375" style="31" customWidth="1"/>
    <col min="4389" max="4389" width="7" style="31" bestFit="1" customWidth="1"/>
    <col min="4390" max="4390" width="0.7109375" style="31"/>
    <col min="4391" max="4391" width="10.7109375" style="31" customWidth="1"/>
    <col min="4392" max="4572" width="0.7109375" style="31"/>
    <col min="4573" max="4573" width="1.7109375" style="31" customWidth="1"/>
    <col min="4574" max="4574" width="2" style="31" customWidth="1"/>
    <col min="4575" max="4575" width="38.85546875" style="31" customWidth="1"/>
    <col min="4576" max="4576" width="8.42578125" style="31" bestFit="1" customWidth="1"/>
    <col min="4577" max="4577" width="0.7109375" style="31"/>
    <col min="4578" max="4578" width="12.140625" style="31" customWidth="1"/>
    <col min="4579" max="4579" width="0.7109375" style="31"/>
    <col min="4580" max="4580" width="12.140625" style="31" customWidth="1"/>
    <col min="4581" max="4581" width="0.7109375" style="31"/>
    <col min="4582" max="4582" width="12.140625" style="31" customWidth="1"/>
    <col min="4583" max="4583" width="0.7109375" style="31"/>
    <col min="4584" max="4584" width="12.140625" style="31" customWidth="1"/>
    <col min="4585" max="4642" width="9.140625" style="31" customWidth="1"/>
    <col min="4643" max="4643" width="1.42578125" style="31" customWidth="1"/>
    <col min="4644" max="4644" width="52.7109375" style="31" customWidth="1"/>
    <col min="4645" max="4645" width="7" style="31" bestFit="1" customWidth="1"/>
    <col min="4646" max="4646" width="0.7109375" style="31"/>
    <col min="4647" max="4647" width="10.7109375" style="31" customWidth="1"/>
    <col min="4648" max="4828" width="0.7109375" style="31"/>
    <col min="4829" max="4829" width="1.7109375" style="31" customWidth="1"/>
    <col min="4830" max="4830" width="2" style="31" customWidth="1"/>
    <col min="4831" max="4831" width="38.85546875" style="31" customWidth="1"/>
    <col min="4832" max="4832" width="8.42578125" style="31" bestFit="1" customWidth="1"/>
    <col min="4833" max="4833" width="0.7109375" style="31"/>
    <col min="4834" max="4834" width="12.140625" style="31" customWidth="1"/>
    <col min="4835" max="4835" width="0.7109375" style="31"/>
    <col min="4836" max="4836" width="12.140625" style="31" customWidth="1"/>
    <col min="4837" max="4837" width="0.7109375" style="31"/>
    <col min="4838" max="4838" width="12.140625" style="31" customWidth="1"/>
    <col min="4839" max="4839" width="0.7109375" style="31"/>
    <col min="4840" max="4840" width="12.140625" style="31" customWidth="1"/>
    <col min="4841" max="4898" width="9.140625" style="31" customWidth="1"/>
    <col min="4899" max="4899" width="1.42578125" style="31" customWidth="1"/>
    <col min="4900" max="4900" width="52.7109375" style="31" customWidth="1"/>
    <col min="4901" max="4901" width="7" style="31" bestFit="1" customWidth="1"/>
    <col min="4902" max="4902" width="0.7109375" style="31"/>
    <col min="4903" max="4903" width="10.7109375" style="31" customWidth="1"/>
    <col min="4904" max="5084" width="0.7109375" style="31"/>
    <col min="5085" max="5085" width="1.7109375" style="31" customWidth="1"/>
    <col min="5086" max="5086" width="2" style="31" customWidth="1"/>
    <col min="5087" max="5087" width="38.85546875" style="31" customWidth="1"/>
    <col min="5088" max="5088" width="8.42578125" style="31" bestFit="1" customWidth="1"/>
    <col min="5089" max="5089" width="0.7109375" style="31"/>
    <col min="5090" max="5090" width="12.140625" style="31" customWidth="1"/>
    <col min="5091" max="5091" width="0.7109375" style="31"/>
    <col min="5092" max="5092" width="12.140625" style="31" customWidth="1"/>
    <col min="5093" max="5093" width="0.7109375" style="31"/>
    <col min="5094" max="5094" width="12.140625" style="31" customWidth="1"/>
    <col min="5095" max="5095" width="0.7109375" style="31"/>
    <col min="5096" max="5096" width="12.140625" style="31" customWidth="1"/>
    <col min="5097" max="5154" width="9.140625" style="31" customWidth="1"/>
    <col min="5155" max="5155" width="1.42578125" style="31" customWidth="1"/>
    <col min="5156" max="5156" width="52.7109375" style="31" customWidth="1"/>
    <col min="5157" max="5157" width="7" style="31" bestFit="1" customWidth="1"/>
    <col min="5158" max="5158" width="0.7109375" style="31"/>
    <col min="5159" max="5159" width="10.7109375" style="31" customWidth="1"/>
    <col min="5160" max="5340" width="0.7109375" style="31"/>
    <col min="5341" max="5341" width="1.7109375" style="31" customWidth="1"/>
    <col min="5342" max="5342" width="2" style="31" customWidth="1"/>
    <col min="5343" max="5343" width="38.85546875" style="31" customWidth="1"/>
    <col min="5344" max="5344" width="8.42578125" style="31" bestFit="1" customWidth="1"/>
    <col min="5345" max="5345" width="0.7109375" style="31"/>
    <col min="5346" max="5346" width="12.140625" style="31" customWidth="1"/>
    <col min="5347" max="5347" width="0.7109375" style="31"/>
    <col min="5348" max="5348" width="12.140625" style="31" customWidth="1"/>
    <col min="5349" max="5349" width="0.7109375" style="31"/>
    <col min="5350" max="5350" width="12.140625" style="31" customWidth="1"/>
    <col min="5351" max="5351" width="0.7109375" style="31"/>
    <col min="5352" max="5352" width="12.140625" style="31" customWidth="1"/>
    <col min="5353" max="5410" width="9.140625" style="31" customWidth="1"/>
    <col min="5411" max="5411" width="1.42578125" style="31" customWidth="1"/>
    <col min="5412" max="5412" width="52.7109375" style="31" customWidth="1"/>
    <col min="5413" max="5413" width="7" style="31" bestFit="1" customWidth="1"/>
    <col min="5414" max="5414" width="0.7109375" style="31"/>
    <col min="5415" max="5415" width="10.7109375" style="31" customWidth="1"/>
    <col min="5416" max="5596" width="0.7109375" style="31"/>
    <col min="5597" max="5597" width="1.7109375" style="31" customWidth="1"/>
    <col min="5598" max="5598" width="2" style="31" customWidth="1"/>
    <col min="5599" max="5599" width="38.85546875" style="31" customWidth="1"/>
    <col min="5600" max="5600" width="8.42578125" style="31" bestFit="1" customWidth="1"/>
    <col min="5601" max="5601" width="0.7109375" style="31"/>
    <col min="5602" max="5602" width="12.140625" style="31" customWidth="1"/>
    <col min="5603" max="5603" width="0.7109375" style="31"/>
    <col min="5604" max="5604" width="12.140625" style="31" customWidth="1"/>
    <col min="5605" max="5605" width="0.7109375" style="31"/>
    <col min="5606" max="5606" width="12.140625" style="31" customWidth="1"/>
    <col min="5607" max="5607" width="0.7109375" style="31"/>
    <col min="5608" max="5608" width="12.140625" style="31" customWidth="1"/>
    <col min="5609" max="5666" width="9.140625" style="31" customWidth="1"/>
    <col min="5667" max="5667" width="1.42578125" style="31" customWidth="1"/>
    <col min="5668" max="5668" width="52.7109375" style="31" customWidth="1"/>
    <col min="5669" max="5669" width="7" style="31" bestFit="1" customWidth="1"/>
    <col min="5670" max="5670" width="0.7109375" style="31"/>
    <col min="5671" max="5671" width="10.7109375" style="31" customWidth="1"/>
    <col min="5672" max="5852" width="0.7109375" style="31"/>
    <col min="5853" max="5853" width="1.7109375" style="31" customWidth="1"/>
    <col min="5854" max="5854" width="2" style="31" customWidth="1"/>
    <col min="5855" max="5855" width="38.85546875" style="31" customWidth="1"/>
    <col min="5856" max="5856" width="8.42578125" style="31" bestFit="1" customWidth="1"/>
    <col min="5857" max="5857" width="0.7109375" style="31"/>
    <col min="5858" max="5858" width="12.140625" style="31" customWidth="1"/>
    <col min="5859" max="5859" width="0.7109375" style="31"/>
    <col min="5860" max="5860" width="12.140625" style="31" customWidth="1"/>
    <col min="5861" max="5861" width="0.7109375" style="31"/>
    <col min="5862" max="5862" width="12.140625" style="31" customWidth="1"/>
    <col min="5863" max="5863" width="0.7109375" style="31"/>
    <col min="5864" max="5864" width="12.140625" style="31" customWidth="1"/>
    <col min="5865" max="5922" width="9.140625" style="31" customWidth="1"/>
    <col min="5923" max="5923" width="1.42578125" style="31" customWidth="1"/>
    <col min="5924" max="5924" width="52.7109375" style="31" customWidth="1"/>
    <col min="5925" max="5925" width="7" style="31" bestFit="1" customWidth="1"/>
    <col min="5926" max="5926" width="0.7109375" style="31"/>
    <col min="5927" max="5927" width="10.7109375" style="31" customWidth="1"/>
    <col min="5928" max="6108" width="0.7109375" style="31"/>
    <col min="6109" max="6109" width="1.7109375" style="31" customWidth="1"/>
    <col min="6110" max="6110" width="2" style="31" customWidth="1"/>
    <col min="6111" max="6111" width="38.85546875" style="31" customWidth="1"/>
    <col min="6112" max="6112" width="8.42578125" style="31" bestFit="1" customWidth="1"/>
    <col min="6113" max="6113" width="0.7109375" style="31"/>
    <col min="6114" max="6114" width="12.140625" style="31" customWidth="1"/>
    <col min="6115" max="6115" width="0.7109375" style="31"/>
    <col min="6116" max="6116" width="12.140625" style="31" customWidth="1"/>
    <col min="6117" max="6117" width="0.7109375" style="31"/>
    <col min="6118" max="6118" width="12.140625" style="31" customWidth="1"/>
    <col min="6119" max="6119" width="0.7109375" style="31"/>
    <col min="6120" max="6120" width="12.140625" style="31" customWidth="1"/>
    <col min="6121" max="6178" width="9.140625" style="31" customWidth="1"/>
    <col min="6179" max="6179" width="1.42578125" style="31" customWidth="1"/>
    <col min="6180" max="6180" width="52.7109375" style="31" customWidth="1"/>
    <col min="6181" max="6181" width="7" style="31" bestFit="1" customWidth="1"/>
    <col min="6182" max="6182" width="0.7109375" style="31"/>
    <col min="6183" max="6183" width="10.7109375" style="31" customWidth="1"/>
    <col min="6184" max="6364" width="0.7109375" style="31"/>
    <col min="6365" max="6365" width="1.7109375" style="31" customWidth="1"/>
    <col min="6366" max="6366" width="2" style="31" customWidth="1"/>
    <col min="6367" max="6367" width="38.85546875" style="31" customWidth="1"/>
    <col min="6368" max="6368" width="8.42578125" style="31" bestFit="1" customWidth="1"/>
    <col min="6369" max="6369" width="0.7109375" style="31"/>
    <col min="6370" max="6370" width="12.140625" style="31" customWidth="1"/>
    <col min="6371" max="6371" width="0.7109375" style="31"/>
    <col min="6372" max="6372" width="12.140625" style="31" customWidth="1"/>
    <col min="6373" max="6373" width="0.7109375" style="31"/>
    <col min="6374" max="6374" width="12.140625" style="31" customWidth="1"/>
    <col min="6375" max="6375" width="0.7109375" style="31"/>
    <col min="6376" max="6376" width="12.140625" style="31" customWidth="1"/>
    <col min="6377" max="6434" width="9.140625" style="31" customWidth="1"/>
    <col min="6435" max="6435" width="1.42578125" style="31" customWidth="1"/>
    <col min="6436" max="6436" width="52.7109375" style="31" customWidth="1"/>
    <col min="6437" max="6437" width="7" style="31" bestFit="1" customWidth="1"/>
    <col min="6438" max="6438" width="0.7109375" style="31"/>
    <col min="6439" max="6439" width="10.7109375" style="31" customWidth="1"/>
    <col min="6440" max="6620" width="0.7109375" style="31"/>
    <col min="6621" max="6621" width="1.7109375" style="31" customWidth="1"/>
    <col min="6622" max="6622" width="2" style="31" customWidth="1"/>
    <col min="6623" max="6623" width="38.85546875" style="31" customWidth="1"/>
    <col min="6624" max="6624" width="8.42578125" style="31" bestFit="1" customWidth="1"/>
    <col min="6625" max="6625" width="0.7109375" style="31"/>
    <col min="6626" max="6626" width="12.140625" style="31" customWidth="1"/>
    <col min="6627" max="6627" width="0.7109375" style="31"/>
    <col min="6628" max="6628" width="12.140625" style="31" customWidth="1"/>
    <col min="6629" max="6629" width="0.7109375" style="31"/>
    <col min="6630" max="6630" width="12.140625" style="31" customWidth="1"/>
    <col min="6631" max="6631" width="0.7109375" style="31"/>
    <col min="6632" max="6632" width="12.140625" style="31" customWidth="1"/>
    <col min="6633" max="6690" width="9.140625" style="31" customWidth="1"/>
    <col min="6691" max="6691" width="1.42578125" style="31" customWidth="1"/>
    <col min="6692" max="6692" width="52.7109375" style="31" customWidth="1"/>
    <col min="6693" max="6693" width="7" style="31" bestFit="1" customWidth="1"/>
    <col min="6694" max="6694" width="0.7109375" style="31"/>
    <col min="6695" max="6695" width="10.7109375" style="31" customWidth="1"/>
    <col min="6696" max="6876" width="0.7109375" style="31"/>
    <col min="6877" max="6877" width="1.7109375" style="31" customWidth="1"/>
    <col min="6878" max="6878" width="2" style="31" customWidth="1"/>
    <col min="6879" max="6879" width="38.85546875" style="31" customWidth="1"/>
    <col min="6880" max="6880" width="8.42578125" style="31" bestFit="1" customWidth="1"/>
    <col min="6881" max="6881" width="0.7109375" style="31"/>
    <col min="6882" max="6882" width="12.140625" style="31" customWidth="1"/>
    <col min="6883" max="6883" width="0.7109375" style="31"/>
    <col min="6884" max="6884" width="12.140625" style="31" customWidth="1"/>
    <col min="6885" max="6885" width="0.7109375" style="31"/>
    <col min="6886" max="6886" width="12.140625" style="31" customWidth="1"/>
    <col min="6887" max="6887" width="0.7109375" style="31"/>
    <col min="6888" max="6888" width="12.140625" style="31" customWidth="1"/>
    <col min="6889" max="6946" width="9.140625" style="31" customWidth="1"/>
    <col min="6947" max="6947" width="1.42578125" style="31" customWidth="1"/>
    <col min="6948" max="6948" width="52.7109375" style="31" customWidth="1"/>
    <col min="6949" max="6949" width="7" style="31" bestFit="1" customWidth="1"/>
    <col min="6950" max="6950" width="0.7109375" style="31"/>
    <col min="6951" max="6951" width="10.7109375" style="31" customWidth="1"/>
    <col min="6952" max="7132" width="0.7109375" style="31"/>
    <col min="7133" max="7133" width="1.7109375" style="31" customWidth="1"/>
    <col min="7134" max="7134" width="2" style="31" customWidth="1"/>
    <col min="7135" max="7135" width="38.85546875" style="31" customWidth="1"/>
    <col min="7136" max="7136" width="8.42578125" style="31" bestFit="1" customWidth="1"/>
    <col min="7137" max="7137" width="0.7109375" style="31"/>
    <col min="7138" max="7138" width="12.140625" style="31" customWidth="1"/>
    <col min="7139" max="7139" width="0.7109375" style="31"/>
    <col min="7140" max="7140" width="12.140625" style="31" customWidth="1"/>
    <col min="7141" max="7141" width="0.7109375" style="31"/>
    <col min="7142" max="7142" width="12.140625" style="31" customWidth="1"/>
    <col min="7143" max="7143" width="0.7109375" style="31"/>
    <col min="7144" max="7144" width="12.140625" style="31" customWidth="1"/>
    <col min="7145" max="7202" width="9.140625" style="31" customWidth="1"/>
    <col min="7203" max="7203" width="1.42578125" style="31" customWidth="1"/>
    <col min="7204" max="7204" width="52.7109375" style="31" customWidth="1"/>
    <col min="7205" max="7205" width="7" style="31" bestFit="1" customWidth="1"/>
    <col min="7206" max="7206" width="0.7109375" style="31"/>
    <col min="7207" max="7207" width="10.7109375" style="31" customWidth="1"/>
    <col min="7208" max="7388" width="0.7109375" style="31"/>
    <col min="7389" max="7389" width="1.7109375" style="31" customWidth="1"/>
    <col min="7390" max="7390" width="2" style="31" customWidth="1"/>
    <col min="7391" max="7391" width="38.85546875" style="31" customWidth="1"/>
    <col min="7392" max="7392" width="8.42578125" style="31" bestFit="1" customWidth="1"/>
    <col min="7393" max="7393" width="0.7109375" style="31"/>
    <col min="7394" max="7394" width="12.140625" style="31" customWidth="1"/>
    <col min="7395" max="7395" width="0.7109375" style="31"/>
    <col min="7396" max="7396" width="12.140625" style="31" customWidth="1"/>
    <col min="7397" max="7397" width="0.7109375" style="31"/>
    <col min="7398" max="7398" width="12.140625" style="31" customWidth="1"/>
    <col min="7399" max="7399" width="0.7109375" style="31"/>
    <col min="7400" max="7400" width="12.140625" style="31" customWidth="1"/>
    <col min="7401" max="7458" width="9.140625" style="31" customWidth="1"/>
    <col min="7459" max="7459" width="1.42578125" style="31" customWidth="1"/>
    <col min="7460" max="7460" width="52.7109375" style="31" customWidth="1"/>
    <col min="7461" max="7461" width="7" style="31" bestFit="1" customWidth="1"/>
    <col min="7462" max="7462" width="0.7109375" style="31"/>
    <col min="7463" max="7463" width="10.7109375" style="31" customWidth="1"/>
    <col min="7464" max="7644" width="0.7109375" style="31"/>
    <col min="7645" max="7645" width="1.7109375" style="31" customWidth="1"/>
    <col min="7646" max="7646" width="2" style="31" customWidth="1"/>
    <col min="7647" max="7647" width="38.85546875" style="31" customWidth="1"/>
    <col min="7648" max="7648" width="8.42578125" style="31" bestFit="1" customWidth="1"/>
    <col min="7649" max="7649" width="0.7109375" style="31"/>
    <col min="7650" max="7650" width="12.140625" style="31" customWidth="1"/>
    <col min="7651" max="7651" width="0.7109375" style="31"/>
    <col min="7652" max="7652" width="12.140625" style="31" customWidth="1"/>
    <col min="7653" max="7653" width="0.7109375" style="31"/>
    <col min="7654" max="7654" width="12.140625" style="31" customWidth="1"/>
    <col min="7655" max="7655" width="0.7109375" style="31"/>
    <col min="7656" max="7656" width="12.140625" style="31" customWidth="1"/>
    <col min="7657" max="7714" width="9.140625" style="31" customWidth="1"/>
    <col min="7715" max="7715" width="1.42578125" style="31" customWidth="1"/>
    <col min="7716" max="7716" width="52.7109375" style="31" customWidth="1"/>
    <col min="7717" max="7717" width="7" style="31" bestFit="1" customWidth="1"/>
    <col min="7718" max="7718" width="0.7109375" style="31"/>
    <col min="7719" max="7719" width="10.7109375" style="31" customWidth="1"/>
    <col min="7720" max="7900" width="0.7109375" style="31"/>
    <col min="7901" max="7901" width="1.7109375" style="31" customWidth="1"/>
    <col min="7902" max="7902" width="2" style="31" customWidth="1"/>
    <col min="7903" max="7903" width="38.85546875" style="31" customWidth="1"/>
    <col min="7904" max="7904" width="8.42578125" style="31" bestFit="1" customWidth="1"/>
    <col min="7905" max="7905" width="0.7109375" style="31"/>
    <col min="7906" max="7906" width="12.140625" style="31" customWidth="1"/>
    <col min="7907" max="7907" width="0.7109375" style="31"/>
    <col min="7908" max="7908" width="12.140625" style="31" customWidth="1"/>
    <col min="7909" max="7909" width="0.7109375" style="31"/>
    <col min="7910" max="7910" width="12.140625" style="31" customWidth="1"/>
    <col min="7911" max="7911" width="0.7109375" style="31"/>
    <col min="7912" max="7912" width="12.140625" style="31" customWidth="1"/>
    <col min="7913" max="7970" width="9.140625" style="31" customWidth="1"/>
    <col min="7971" max="7971" width="1.42578125" style="31" customWidth="1"/>
    <col min="7972" max="7972" width="52.7109375" style="31" customWidth="1"/>
    <col min="7973" max="7973" width="7" style="31" bestFit="1" customWidth="1"/>
    <col min="7974" max="7974" width="0.7109375" style="31"/>
    <col min="7975" max="7975" width="10.7109375" style="31" customWidth="1"/>
    <col min="7976" max="8156" width="0.7109375" style="31"/>
    <col min="8157" max="8157" width="1.7109375" style="31" customWidth="1"/>
    <col min="8158" max="8158" width="2" style="31" customWidth="1"/>
    <col min="8159" max="8159" width="38.85546875" style="31" customWidth="1"/>
    <col min="8160" max="8160" width="8.42578125" style="31" bestFit="1" customWidth="1"/>
    <col min="8161" max="8161" width="0.7109375" style="31"/>
    <col min="8162" max="8162" width="12.140625" style="31" customWidth="1"/>
    <col min="8163" max="8163" width="0.7109375" style="31"/>
    <col min="8164" max="8164" width="12.140625" style="31" customWidth="1"/>
    <col min="8165" max="8165" width="0.7109375" style="31"/>
    <col min="8166" max="8166" width="12.140625" style="31" customWidth="1"/>
    <col min="8167" max="8167" width="0.7109375" style="31"/>
    <col min="8168" max="8168" width="12.140625" style="31" customWidth="1"/>
    <col min="8169" max="8226" width="9.140625" style="31" customWidth="1"/>
    <col min="8227" max="8227" width="1.42578125" style="31" customWidth="1"/>
    <col min="8228" max="8228" width="52.7109375" style="31" customWidth="1"/>
    <col min="8229" max="8229" width="7" style="31" bestFit="1" customWidth="1"/>
    <col min="8230" max="8230" width="0.7109375" style="31"/>
    <col min="8231" max="8231" width="10.7109375" style="31" customWidth="1"/>
    <col min="8232" max="8412" width="0.7109375" style="31"/>
    <col min="8413" max="8413" width="1.7109375" style="31" customWidth="1"/>
    <col min="8414" max="8414" width="2" style="31" customWidth="1"/>
    <col min="8415" max="8415" width="38.85546875" style="31" customWidth="1"/>
    <col min="8416" max="8416" width="8.42578125" style="31" bestFit="1" customWidth="1"/>
    <col min="8417" max="8417" width="0.7109375" style="31"/>
    <col min="8418" max="8418" width="12.140625" style="31" customWidth="1"/>
    <col min="8419" max="8419" width="0.7109375" style="31"/>
    <col min="8420" max="8420" width="12.140625" style="31" customWidth="1"/>
    <col min="8421" max="8421" width="0.7109375" style="31"/>
    <col min="8422" max="8422" width="12.140625" style="31" customWidth="1"/>
    <col min="8423" max="8423" width="0.7109375" style="31"/>
    <col min="8424" max="8424" width="12.140625" style="31" customWidth="1"/>
    <col min="8425" max="8482" width="9.140625" style="31" customWidth="1"/>
    <col min="8483" max="8483" width="1.42578125" style="31" customWidth="1"/>
    <col min="8484" max="8484" width="52.7109375" style="31" customWidth="1"/>
    <col min="8485" max="8485" width="7" style="31" bestFit="1" customWidth="1"/>
    <col min="8486" max="8486" width="0.7109375" style="31"/>
    <col min="8487" max="8487" width="10.7109375" style="31" customWidth="1"/>
    <col min="8488" max="8668" width="0.7109375" style="31"/>
    <col min="8669" max="8669" width="1.7109375" style="31" customWidth="1"/>
    <col min="8670" max="8670" width="2" style="31" customWidth="1"/>
    <col min="8671" max="8671" width="38.85546875" style="31" customWidth="1"/>
    <col min="8672" max="8672" width="8.42578125" style="31" bestFit="1" customWidth="1"/>
    <col min="8673" max="8673" width="0.7109375" style="31"/>
    <col min="8674" max="8674" width="12.140625" style="31" customWidth="1"/>
    <col min="8675" max="8675" width="0.7109375" style="31"/>
    <col min="8676" max="8676" width="12.140625" style="31" customWidth="1"/>
    <col min="8677" max="8677" width="0.7109375" style="31"/>
    <col min="8678" max="8678" width="12.140625" style="31" customWidth="1"/>
    <col min="8679" max="8679" width="0.7109375" style="31"/>
    <col min="8680" max="8680" width="12.140625" style="31" customWidth="1"/>
    <col min="8681" max="8738" width="9.140625" style="31" customWidth="1"/>
    <col min="8739" max="8739" width="1.42578125" style="31" customWidth="1"/>
    <col min="8740" max="8740" width="52.7109375" style="31" customWidth="1"/>
    <col min="8741" max="8741" width="7" style="31" bestFit="1" customWidth="1"/>
    <col min="8742" max="8742" width="0.7109375" style="31"/>
    <col min="8743" max="8743" width="10.7109375" style="31" customWidth="1"/>
    <col min="8744" max="8924" width="0.7109375" style="31"/>
    <col min="8925" max="8925" width="1.7109375" style="31" customWidth="1"/>
    <col min="8926" max="8926" width="2" style="31" customWidth="1"/>
    <col min="8927" max="8927" width="38.85546875" style="31" customWidth="1"/>
    <col min="8928" max="8928" width="8.42578125" style="31" bestFit="1" customWidth="1"/>
    <col min="8929" max="8929" width="0.7109375" style="31"/>
    <col min="8930" max="8930" width="12.140625" style="31" customWidth="1"/>
    <col min="8931" max="8931" width="0.7109375" style="31"/>
    <col min="8932" max="8932" width="12.140625" style="31" customWidth="1"/>
    <col min="8933" max="8933" width="0.7109375" style="31"/>
    <col min="8934" max="8934" width="12.140625" style="31" customWidth="1"/>
    <col min="8935" max="8935" width="0.7109375" style="31"/>
    <col min="8936" max="8936" width="12.140625" style="31" customWidth="1"/>
    <col min="8937" max="8994" width="9.140625" style="31" customWidth="1"/>
    <col min="8995" max="8995" width="1.42578125" style="31" customWidth="1"/>
    <col min="8996" max="8996" width="52.7109375" style="31" customWidth="1"/>
    <col min="8997" max="8997" width="7" style="31" bestFit="1" customWidth="1"/>
    <col min="8998" max="8998" width="0.7109375" style="31"/>
    <col min="8999" max="8999" width="10.7109375" style="31" customWidth="1"/>
    <col min="9000" max="9180" width="0.7109375" style="31"/>
    <col min="9181" max="9181" width="1.7109375" style="31" customWidth="1"/>
    <col min="9182" max="9182" width="2" style="31" customWidth="1"/>
    <col min="9183" max="9183" width="38.85546875" style="31" customWidth="1"/>
    <col min="9184" max="9184" width="8.42578125" style="31" bestFit="1" customWidth="1"/>
    <col min="9185" max="9185" width="0.7109375" style="31"/>
    <col min="9186" max="9186" width="12.140625" style="31" customWidth="1"/>
    <col min="9187" max="9187" width="0.7109375" style="31"/>
    <col min="9188" max="9188" width="12.140625" style="31" customWidth="1"/>
    <col min="9189" max="9189" width="0.7109375" style="31"/>
    <col min="9190" max="9190" width="12.140625" style="31" customWidth="1"/>
    <col min="9191" max="9191" width="0.7109375" style="31"/>
    <col min="9192" max="9192" width="12.140625" style="31" customWidth="1"/>
    <col min="9193" max="9250" width="9.140625" style="31" customWidth="1"/>
    <col min="9251" max="9251" width="1.42578125" style="31" customWidth="1"/>
    <col min="9252" max="9252" width="52.7109375" style="31" customWidth="1"/>
    <col min="9253" max="9253" width="7" style="31" bestFit="1" customWidth="1"/>
    <col min="9254" max="9254" width="0.7109375" style="31"/>
    <col min="9255" max="9255" width="10.7109375" style="31" customWidth="1"/>
    <col min="9256" max="9436" width="0.7109375" style="31"/>
    <col min="9437" max="9437" width="1.7109375" style="31" customWidth="1"/>
    <col min="9438" max="9438" width="2" style="31" customWidth="1"/>
    <col min="9439" max="9439" width="38.85546875" style="31" customWidth="1"/>
    <col min="9440" max="9440" width="8.42578125" style="31" bestFit="1" customWidth="1"/>
    <col min="9441" max="9441" width="0.7109375" style="31"/>
    <col min="9442" max="9442" width="12.140625" style="31" customWidth="1"/>
    <col min="9443" max="9443" width="0.7109375" style="31"/>
    <col min="9444" max="9444" width="12.140625" style="31" customWidth="1"/>
    <col min="9445" max="9445" width="0.7109375" style="31"/>
    <col min="9446" max="9446" width="12.140625" style="31" customWidth="1"/>
    <col min="9447" max="9447" width="0.7109375" style="31"/>
    <col min="9448" max="9448" width="12.140625" style="31" customWidth="1"/>
    <col min="9449" max="9506" width="9.140625" style="31" customWidth="1"/>
    <col min="9507" max="9507" width="1.42578125" style="31" customWidth="1"/>
    <col min="9508" max="9508" width="52.7109375" style="31" customWidth="1"/>
    <col min="9509" max="9509" width="7" style="31" bestFit="1" customWidth="1"/>
    <col min="9510" max="9510" width="0.7109375" style="31"/>
    <col min="9511" max="9511" width="10.7109375" style="31" customWidth="1"/>
    <col min="9512" max="9692" width="0.7109375" style="31"/>
    <col min="9693" max="9693" width="1.7109375" style="31" customWidth="1"/>
    <col min="9694" max="9694" width="2" style="31" customWidth="1"/>
    <col min="9695" max="9695" width="38.85546875" style="31" customWidth="1"/>
    <col min="9696" max="9696" width="8.42578125" style="31" bestFit="1" customWidth="1"/>
    <col min="9697" max="9697" width="0.7109375" style="31"/>
    <col min="9698" max="9698" width="12.140625" style="31" customWidth="1"/>
    <col min="9699" max="9699" width="0.7109375" style="31"/>
    <col min="9700" max="9700" width="12.140625" style="31" customWidth="1"/>
    <col min="9701" max="9701" width="0.7109375" style="31"/>
    <col min="9702" max="9702" width="12.140625" style="31" customWidth="1"/>
    <col min="9703" max="9703" width="0.7109375" style="31"/>
    <col min="9704" max="9704" width="12.140625" style="31" customWidth="1"/>
    <col min="9705" max="9762" width="9.140625" style="31" customWidth="1"/>
    <col min="9763" max="9763" width="1.42578125" style="31" customWidth="1"/>
    <col min="9764" max="9764" width="52.7109375" style="31" customWidth="1"/>
    <col min="9765" max="9765" width="7" style="31" bestFit="1" customWidth="1"/>
    <col min="9766" max="9766" width="0.7109375" style="31"/>
    <col min="9767" max="9767" width="10.7109375" style="31" customWidth="1"/>
    <col min="9768" max="9948" width="0.7109375" style="31"/>
    <col min="9949" max="9949" width="1.7109375" style="31" customWidth="1"/>
    <col min="9950" max="9950" width="2" style="31" customWidth="1"/>
    <col min="9951" max="9951" width="38.85546875" style="31" customWidth="1"/>
    <col min="9952" max="9952" width="8.42578125" style="31" bestFit="1" customWidth="1"/>
    <col min="9953" max="9953" width="0.7109375" style="31"/>
    <col min="9954" max="9954" width="12.140625" style="31" customWidth="1"/>
    <col min="9955" max="9955" width="0.7109375" style="31"/>
    <col min="9956" max="9956" width="12.140625" style="31" customWidth="1"/>
    <col min="9957" max="9957" width="0.7109375" style="31"/>
    <col min="9958" max="9958" width="12.140625" style="31" customWidth="1"/>
    <col min="9959" max="9959" width="0.7109375" style="31"/>
    <col min="9960" max="9960" width="12.140625" style="31" customWidth="1"/>
    <col min="9961" max="10018" width="9.140625" style="31" customWidth="1"/>
    <col min="10019" max="10019" width="1.42578125" style="31" customWidth="1"/>
    <col min="10020" max="10020" width="52.7109375" style="31" customWidth="1"/>
    <col min="10021" max="10021" width="7" style="31" bestFit="1" customWidth="1"/>
    <col min="10022" max="10022" width="0.7109375" style="31"/>
    <col min="10023" max="10023" width="10.7109375" style="31" customWidth="1"/>
    <col min="10024" max="10204" width="0.7109375" style="31"/>
    <col min="10205" max="10205" width="1.7109375" style="31" customWidth="1"/>
    <col min="10206" max="10206" width="2" style="31" customWidth="1"/>
    <col min="10207" max="10207" width="38.85546875" style="31" customWidth="1"/>
    <col min="10208" max="10208" width="8.42578125" style="31" bestFit="1" customWidth="1"/>
    <col min="10209" max="10209" width="0.7109375" style="31"/>
    <col min="10210" max="10210" width="12.140625" style="31" customWidth="1"/>
    <col min="10211" max="10211" width="0.7109375" style="31"/>
    <col min="10212" max="10212" width="12.140625" style="31" customWidth="1"/>
    <col min="10213" max="10213" width="0.7109375" style="31"/>
    <col min="10214" max="10214" width="12.140625" style="31" customWidth="1"/>
    <col min="10215" max="10215" width="0.7109375" style="31"/>
    <col min="10216" max="10216" width="12.140625" style="31" customWidth="1"/>
    <col min="10217" max="10274" width="9.140625" style="31" customWidth="1"/>
    <col min="10275" max="10275" width="1.42578125" style="31" customWidth="1"/>
    <col min="10276" max="10276" width="52.7109375" style="31" customWidth="1"/>
    <col min="10277" max="10277" width="7" style="31" bestFit="1" customWidth="1"/>
    <col min="10278" max="10278" width="0.7109375" style="31"/>
    <col min="10279" max="10279" width="10.7109375" style="31" customWidth="1"/>
    <col min="10280" max="10460" width="0.7109375" style="31"/>
    <col min="10461" max="10461" width="1.7109375" style="31" customWidth="1"/>
    <col min="10462" max="10462" width="2" style="31" customWidth="1"/>
    <col min="10463" max="10463" width="38.85546875" style="31" customWidth="1"/>
    <col min="10464" max="10464" width="8.42578125" style="31" bestFit="1" customWidth="1"/>
    <col min="10465" max="10465" width="0.7109375" style="31"/>
    <col min="10466" max="10466" width="12.140625" style="31" customWidth="1"/>
    <col min="10467" max="10467" width="0.7109375" style="31"/>
    <col min="10468" max="10468" width="12.140625" style="31" customWidth="1"/>
    <col min="10469" max="10469" width="0.7109375" style="31"/>
    <col min="10470" max="10470" width="12.140625" style="31" customWidth="1"/>
    <col min="10471" max="10471" width="0.7109375" style="31"/>
    <col min="10472" max="10472" width="12.140625" style="31" customWidth="1"/>
    <col min="10473" max="10530" width="9.140625" style="31" customWidth="1"/>
    <col min="10531" max="10531" width="1.42578125" style="31" customWidth="1"/>
    <col min="10532" max="10532" width="52.7109375" style="31" customWidth="1"/>
    <col min="10533" max="10533" width="7" style="31" bestFit="1" customWidth="1"/>
    <col min="10534" max="10534" width="0.7109375" style="31"/>
    <col min="10535" max="10535" width="10.7109375" style="31" customWidth="1"/>
    <col min="10536" max="10716" width="0.7109375" style="31"/>
    <col min="10717" max="10717" width="1.7109375" style="31" customWidth="1"/>
    <col min="10718" max="10718" width="2" style="31" customWidth="1"/>
    <col min="10719" max="10719" width="38.85546875" style="31" customWidth="1"/>
    <col min="10720" max="10720" width="8.42578125" style="31" bestFit="1" customWidth="1"/>
    <col min="10721" max="10721" width="0.7109375" style="31"/>
    <col min="10722" max="10722" width="12.140625" style="31" customWidth="1"/>
    <col min="10723" max="10723" width="0.7109375" style="31"/>
    <col min="10724" max="10724" width="12.140625" style="31" customWidth="1"/>
    <col min="10725" max="10725" width="0.7109375" style="31"/>
    <col min="10726" max="10726" width="12.140625" style="31" customWidth="1"/>
    <col min="10727" max="10727" width="0.7109375" style="31"/>
    <col min="10728" max="10728" width="12.140625" style="31" customWidth="1"/>
    <col min="10729" max="10786" width="9.140625" style="31" customWidth="1"/>
    <col min="10787" max="10787" width="1.42578125" style="31" customWidth="1"/>
    <col min="10788" max="10788" width="52.7109375" style="31" customWidth="1"/>
    <col min="10789" max="10789" width="7" style="31" bestFit="1" customWidth="1"/>
    <col min="10790" max="10790" width="0.7109375" style="31"/>
    <col min="10791" max="10791" width="10.7109375" style="31" customWidth="1"/>
    <col min="10792" max="10972" width="0.7109375" style="31"/>
    <col min="10973" max="10973" width="1.7109375" style="31" customWidth="1"/>
    <col min="10974" max="10974" width="2" style="31" customWidth="1"/>
    <col min="10975" max="10975" width="38.85546875" style="31" customWidth="1"/>
    <col min="10976" max="10976" width="8.42578125" style="31" bestFit="1" customWidth="1"/>
    <col min="10977" max="10977" width="0.7109375" style="31"/>
    <col min="10978" max="10978" width="12.140625" style="31" customWidth="1"/>
    <col min="10979" max="10979" width="0.7109375" style="31"/>
    <col min="10980" max="10980" width="12.140625" style="31" customWidth="1"/>
    <col min="10981" max="10981" width="0.7109375" style="31"/>
    <col min="10982" max="10982" width="12.140625" style="31" customWidth="1"/>
    <col min="10983" max="10983" width="0.7109375" style="31"/>
    <col min="10984" max="10984" width="12.140625" style="31" customWidth="1"/>
    <col min="10985" max="11042" width="9.140625" style="31" customWidth="1"/>
    <col min="11043" max="11043" width="1.42578125" style="31" customWidth="1"/>
    <col min="11044" max="11044" width="52.7109375" style="31" customWidth="1"/>
    <col min="11045" max="11045" width="7" style="31" bestFit="1" customWidth="1"/>
    <col min="11046" max="11046" width="0.7109375" style="31"/>
    <col min="11047" max="11047" width="10.7109375" style="31" customWidth="1"/>
    <col min="11048" max="11228" width="0.7109375" style="31"/>
    <col min="11229" max="11229" width="1.7109375" style="31" customWidth="1"/>
    <col min="11230" max="11230" width="2" style="31" customWidth="1"/>
    <col min="11231" max="11231" width="38.85546875" style="31" customWidth="1"/>
    <col min="11232" max="11232" width="8.42578125" style="31" bestFit="1" customWidth="1"/>
    <col min="11233" max="11233" width="0.7109375" style="31"/>
    <col min="11234" max="11234" width="12.140625" style="31" customWidth="1"/>
    <col min="11235" max="11235" width="0.7109375" style="31"/>
    <col min="11236" max="11236" width="12.140625" style="31" customWidth="1"/>
    <col min="11237" max="11237" width="0.7109375" style="31"/>
    <col min="11238" max="11238" width="12.140625" style="31" customWidth="1"/>
    <col min="11239" max="11239" width="0.7109375" style="31"/>
    <col min="11240" max="11240" width="12.140625" style="31" customWidth="1"/>
    <col min="11241" max="11298" width="9.140625" style="31" customWidth="1"/>
    <col min="11299" max="11299" width="1.42578125" style="31" customWidth="1"/>
    <col min="11300" max="11300" width="52.7109375" style="31" customWidth="1"/>
    <col min="11301" max="11301" width="7" style="31" bestFit="1" customWidth="1"/>
    <col min="11302" max="11302" width="0.7109375" style="31"/>
    <col min="11303" max="11303" width="10.7109375" style="31" customWidth="1"/>
    <col min="11304" max="11484" width="0.7109375" style="31"/>
    <col min="11485" max="11485" width="1.7109375" style="31" customWidth="1"/>
    <col min="11486" max="11486" width="2" style="31" customWidth="1"/>
    <col min="11487" max="11487" width="38.85546875" style="31" customWidth="1"/>
    <col min="11488" max="11488" width="8.42578125" style="31" bestFit="1" customWidth="1"/>
    <col min="11489" max="11489" width="0.7109375" style="31"/>
    <col min="11490" max="11490" width="12.140625" style="31" customWidth="1"/>
    <col min="11491" max="11491" width="0.7109375" style="31"/>
    <col min="11492" max="11492" width="12.140625" style="31" customWidth="1"/>
    <col min="11493" max="11493" width="0.7109375" style="31"/>
    <col min="11494" max="11494" width="12.140625" style="31" customWidth="1"/>
    <col min="11495" max="11495" width="0.7109375" style="31"/>
    <col min="11496" max="11496" width="12.140625" style="31" customWidth="1"/>
    <col min="11497" max="11554" width="9.140625" style="31" customWidth="1"/>
    <col min="11555" max="11555" width="1.42578125" style="31" customWidth="1"/>
    <col min="11556" max="11556" width="52.7109375" style="31" customWidth="1"/>
    <col min="11557" max="11557" width="7" style="31" bestFit="1" customWidth="1"/>
    <col min="11558" max="11558" width="0.7109375" style="31"/>
    <col min="11559" max="11559" width="10.7109375" style="31" customWidth="1"/>
    <col min="11560" max="11740" width="0.7109375" style="31"/>
    <col min="11741" max="11741" width="1.7109375" style="31" customWidth="1"/>
    <col min="11742" max="11742" width="2" style="31" customWidth="1"/>
    <col min="11743" max="11743" width="38.85546875" style="31" customWidth="1"/>
    <col min="11744" max="11744" width="8.42578125" style="31" bestFit="1" customWidth="1"/>
    <col min="11745" max="11745" width="0.7109375" style="31"/>
    <col min="11746" max="11746" width="12.140625" style="31" customWidth="1"/>
    <col min="11747" max="11747" width="0.7109375" style="31"/>
    <col min="11748" max="11748" width="12.140625" style="31" customWidth="1"/>
    <col min="11749" max="11749" width="0.7109375" style="31"/>
    <col min="11750" max="11750" width="12.140625" style="31" customWidth="1"/>
    <col min="11751" max="11751" width="0.7109375" style="31"/>
    <col min="11752" max="11752" width="12.140625" style="31" customWidth="1"/>
    <col min="11753" max="11810" width="9.140625" style="31" customWidth="1"/>
    <col min="11811" max="11811" width="1.42578125" style="31" customWidth="1"/>
    <col min="11812" max="11812" width="52.7109375" style="31" customWidth="1"/>
    <col min="11813" max="11813" width="7" style="31" bestFit="1" customWidth="1"/>
    <col min="11814" max="11814" width="0.7109375" style="31"/>
    <col min="11815" max="11815" width="10.7109375" style="31" customWidth="1"/>
    <col min="11816" max="11996" width="0.7109375" style="31"/>
    <col min="11997" max="11997" width="1.7109375" style="31" customWidth="1"/>
    <col min="11998" max="11998" width="2" style="31" customWidth="1"/>
    <col min="11999" max="11999" width="38.85546875" style="31" customWidth="1"/>
    <col min="12000" max="12000" width="8.42578125" style="31" bestFit="1" customWidth="1"/>
    <col min="12001" max="12001" width="0.7109375" style="31"/>
    <col min="12002" max="12002" width="12.140625" style="31" customWidth="1"/>
    <col min="12003" max="12003" width="0.7109375" style="31"/>
    <col min="12004" max="12004" width="12.140625" style="31" customWidth="1"/>
    <col min="12005" max="12005" width="0.7109375" style="31"/>
    <col min="12006" max="12006" width="12.140625" style="31" customWidth="1"/>
    <col min="12007" max="12007" width="0.7109375" style="31"/>
    <col min="12008" max="12008" width="12.140625" style="31" customWidth="1"/>
    <col min="12009" max="12066" width="9.140625" style="31" customWidth="1"/>
    <col min="12067" max="12067" width="1.42578125" style="31" customWidth="1"/>
    <col min="12068" max="12068" width="52.7109375" style="31" customWidth="1"/>
    <col min="12069" max="12069" width="7" style="31" bestFit="1" customWidth="1"/>
    <col min="12070" max="12070" width="0.7109375" style="31"/>
    <col min="12071" max="12071" width="10.7109375" style="31" customWidth="1"/>
    <col min="12072" max="12252" width="0.7109375" style="31"/>
    <col min="12253" max="12253" width="1.7109375" style="31" customWidth="1"/>
    <col min="12254" max="12254" width="2" style="31" customWidth="1"/>
    <col min="12255" max="12255" width="38.85546875" style="31" customWidth="1"/>
    <col min="12256" max="12256" width="8.42578125" style="31" bestFit="1" customWidth="1"/>
    <col min="12257" max="12257" width="0.7109375" style="31"/>
    <col min="12258" max="12258" width="12.140625" style="31" customWidth="1"/>
    <col min="12259" max="12259" width="0.7109375" style="31"/>
    <col min="12260" max="12260" width="12.140625" style="31" customWidth="1"/>
    <col min="12261" max="12261" width="0.7109375" style="31"/>
    <col min="12262" max="12262" width="12.140625" style="31" customWidth="1"/>
    <col min="12263" max="12263" width="0.7109375" style="31"/>
    <col min="12264" max="12264" width="12.140625" style="31" customWidth="1"/>
    <col min="12265" max="12322" width="9.140625" style="31" customWidth="1"/>
    <col min="12323" max="12323" width="1.42578125" style="31" customWidth="1"/>
    <col min="12324" max="12324" width="52.7109375" style="31" customWidth="1"/>
    <col min="12325" max="12325" width="7" style="31" bestFit="1" customWidth="1"/>
    <col min="12326" max="12326" width="0.7109375" style="31"/>
    <col min="12327" max="12327" width="10.7109375" style="31" customWidth="1"/>
    <col min="12328" max="12508" width="0.7109375" style="31"/>
    <col min="12509" max="12509" width="1.7109375" style="31" customWidth="1"/>
    <col min="12510" max="12510" width="2" style="31" customWidth="1"/>
    <col min="12511" max="12511" width="38.85546875" style="31" customWidth="1"/>
    <col min="12512" max="12512" width="8.42578125" style="31" bestFit="1" customWidth="1"/>
    <col min="12513" max="12513" width="0.7109375" style="31"/>
    <col min="12514" max="12514" width="12.140625" style="31" customWidth="1"/>
    <col min="12515" max="12515" width="0.7109375" style="31"/>
    <col min="12516" max="12516" width="12.140625" style="31" customWidth="1"/>
    <col min="12517" max="12517" width="0.7109375" style="31"/>
    <col min="12518" max="12518" width="12.140625" style="31" customWidth="1"/>
    <col min="12519" max="12519" width="0.7109375" style="31"/>
    <col min="12520" max="12520" width="12.140625" style="31" customWidth="1"/>
    <col min="12521" max="12578" width="9.140625" style="31" customWidth="1"/>
    <col min="12579" max="12579" width="1.42578125" style="31" customWidth="1"/>
    <col min="12580" max="12580" width="52.7109375" style="31" customWidth="1"/>
    <col min="12581" max="12581" width="7" style="31" bestFit="1" customWidth="1"/>
    <col min="12582" max="12582" width="0.7109375" style="31"/>
    <col min="12583" max="12583" width="10.7109375" style="31" customWidth="1"/>
    <col min="12584" max="12764" width="0.7109375" style="31"/>
    <col min="12765" max="12765" width="1.7109375" style="31" customWidth="1"/>
    <col min="12766" max="12766" width="2" style="31" customWidth="1"/>
    <col min="12767" max="12767" width="38.85546875" style="31" customWidth="1"/>
    <col min="12768" max="12768" width="8.42578125" style="31" bestFit="1" customWidth="1"/>
    <col min="12769" max="12769" width="0.7109375" style="31"/>
    <col min="12770" max="12770" width="12.140625" style="31" customWidth="1"/>
    <col min="12771" max="12771" width="0.7109375" style="31"/>
    <col min="12772" max="12772" width="12.140625" style="31" customWidth="1"/>
    <col min="12773" max="12773" width="0.7109375" style="31"/>
    <col min="12774" max="12774" width="12.140625" style="31" customWidth="1"/>
    <col min="12775" max="12775" width="0.7109375" style="31"/>
    <col min="12776" max="12776" width="12.140625" style="31" customWidth="1"/>
    <col min="12777" max="12834" width="9.140625" style="31" customWidth="1"/>
    <col min="12835" max="12835" width="1.42578125" style="31" customWidth="1"/>
    <col min="12836" max="12836" width="52.7109375" style="31" customWidth="1"/>
    <col min="12837" max="12837" width="7" style="31" bestFit="1" customWidth="1"/>
    <col min="12838" max="12838" width="0.7109375" style="31"/>
    <col min="12839" max="12839" width="10.7109375" style="31" customWidth="1"/>
    <col min="12840" max="13020" width="0.7109375" style="31"/>
    <col min="13021" max="13021" width="1.7109375" style="31" customWidth="1"/>
    <col min="13022" max="13022" width="2" style="31" customWidth="1"/>
    <col min="13023" max="13023" width="38.85546875" style="31" customWidth="1"/>
    <col min="13024" max="13024" width="8.42578125" style="31" bestFit="1" customWidth="1"/>
    <col min="13025" max="13025" width="0.7109375" style="31"/>
    <col min="13026" max="13026" width="12.140625" style="31" customWidth="1"/>
    <col min="13027" max="13027" width="0.7109375" style="31"/>
    <col min="13028" max="13028" width="12.140625" style="31" customWidth="1"/>
    <col min="13029" max="13029" width="0.7109375" style="31"/>
    <col min="13030" max="13030" width="12.140625" style="31" customWidth="1"/>
    <col min="13031" max="13031" width="0.7109375" style="31"/>
    <col min="13032" max="13032" width="12.140625" style="31" customWidth="1"/>
    <col min="13033" max="13090" width="9.140625" style="31" customWidth="1"/>
    <col min="13091" max="13091" width="1.42578125" style="31" customWidth="1"/>
    <col min="13092" max="13092" width="52.7109375" style="31" customWidth="1"/>
    <col min="13093" max="13093" width="7" style="31" bestFit="1" customWidth="1"/>
    <col min="13094" max="13094" width="0.7109375" style="31"/>
    <col min="13095" max="13095" width="10.7109375" style="31" customWidth="1"/>
    <col min="13096" max="13276" width="0.7109375" style="31"/>
    <col min="13277" max="13277" width="1.7109375" style="31" customWidth="1"/>
    <col min="13278" max="13278" width="2" style="31" customWidth="1"/>
    <col min="13279" max="13279" width="38.85546875" style="31" customWidth="1"/>
    <col min="13280" max="13280" width="8.42578125" style="31" bestFit="1" customWidth="1"/>
    <col min="13281" max="13281" width="0.7109375" style="31"/>
    <col min="13282" max="13282" width="12.140625" style="31" customWidth="1"/>
    <col min="13283" max="13283" width="0.7109375" style="31"/>
    <col min="13284" max="13284" width="12.140625" style="31" customWidth="1"/>
    <col min="13285" max="13285" width="0.7109375" style="31"/>
    <col min="13286" max="13286" width="12.140625" style="31" customWidth="1"/>
    <col min="13287" max="13287" width="0.7109375" style="31"/>
    <col min="13288" max="13288" width="12.140625" style="31" customWidth="1"/>
    <col min="13289" max="13346" width="9.140625" style="31" customWidth="1"/>
    <col min="13347" max="13347" width="1.42578125" style="31" customWidth="1"/>
    <col min="13348" max="13348" width="52.7109375" style="31" customWidth="1"/>
    <col min="13349" max="13349" width="7" style="31" bestFit="1" customWidth="1"/>
    <col min="13350" max="13350" width="0.7109375" style="31"/>
    <col min="13351" max="13351" width="10.7109375" style="31" customWidth="1"/>
    <col min="13352" max="13532" width="0.7109375" style="31"/>
    <col min="13533" max="13533" width="1.7109375" style="31" customWidth="1"/>
    <col min="13534" max="13534" width="2" style="31" customWidth="1"/>
    <col min="13535" max="13535" width="38.85546875" style="31" customWidth="1"/>
    <col min="13536" max="13536" width="8.42578125" style="31" bestFit="1" customWidth="1"/>
    <col min="13537" max="13537" width="0.7109375" style="31"/>
    <col min="13538" max="13538" width="12.140625" style="31" customWidth="1"/>
    <col min="13539" max="13539" width="0.7109375" style="31"/>
    <col min="13540" max="13540" width="12.140625" style="31" customWidth="1"/>
    <col min="13541" max="13541" width="0.7109375" style="31"/>
    <col min="13542" max="13542" width="12.140625" style="31" customWidth="1"/>
    <col min="13543" max="13543" width="0.7109375" style="31"/>
    <col min="13544" max="13544" width="12.140625" style="31" customWidth="1"/>
    <col min="13545" max="13602" width="9.140625" style="31" customWidth="1"/>
    <col min="13603" max="13603" width="1.42578125" style="31" customWidth="1"/>
    <col min="13604" max="13604" width="52.7109375" style="31" customWidth="1"/>
    <col min="13605" max="13605" width="7" style="31" bestFit="1" customWidth="1"/>
    <col min="13606" max="13606" width="0.7109375" style="31"/>
    <col min="13607" max="13607" width="10.7109375" style="31" customWidth="1"/>
    <col min="13608" max="13788" width="0.7109375" style="31"/>
    <col min="13789" max="13789" width="1.7109375" style="31" customWidth="1"/>
    <col min="13790" max="13790" width="2" style="31" customWidth="1"/>
    <col min="13791" max="13791" width="38.85546875" style="31" customWidth="1"/>
    <col min="13792" max="13792" width="8.42578125" style="31" bestFit="1" customWidth="1"/>
    <col min="13793" max="13793" width="0.7109375" style="31"/>
    <col min="13794" max="13794" width="12.140625" style="31" customWidth="1"/>
    <col min="13795" max="13795" width="0.7109375" style="31"/>
    <col min="13796" max="13796" width="12.140625" style="31" customWidth="1"/>
    <col min="13797" max="13797" width="0.7109375" style="31"/>
    <col min="13798" max="13798" width="12.140625" style="31" customWidth="1"/>
    <col min="13799" max="13799" width="0.7109375" style="31"/>
    <col min="13800" max="13800" width="12.140625" style="31" customWidth="1"/>
    <col min="13801" max="13858" width="9.140625" style="31" customWidth="1"/>
    <col min="13859" max="13859" width="1.42578125" style="31" customWidth="1"/>
    <col min="13860" max="13860" width="52.7109375" style="31" customWidth="1"/>
    <col min="13861" max="13861" width="7" style="31" bestFit="1" customWidth="1"/>
    <col min="13862" max="13862" width="0.7109375" style="31"/>
    <col min="13863" max="13863" width="10.7109375" style="31" customWidth="1"/>
    <col min="13864" max="14044" width="0.7109375" style="31"/>
    <col min="14045" max="14045" width="1.7109375" style="31" customWidth="1"/>
    <col min="14046" max="14046" width="2" style="31" customWidth="1"/>
    <col min="14047" max="14047" width="38.85546875" style="31" customWidth="1"/>
    <col min="14048" max="14048" width="8.42578125" style="31" bestFit="1" customWidth="1"/>
    <col min="14049" max="14049" width="0.7109375" style="31"/>
    <col min="14050" max="14050" width="12.140625" style="31" customWidth="1"/>
    <col min="14051" max="14051" width="0.7109375" style="31"/>
    <col min="14052" max="14052" width="12.140625" style="31" customWidth="1"/>
    <col min="14053" max="14053" width="0.7109375" style="31"/>
    <col min="14054" max="14054" width="12.140625" style="31" customWidth="1"/>
    <col min="14055" max="14055" width="0.7109375" style="31"/>
    <col min="14056" max="14056" width="12.140625" style="31" customWidth="1"/>
    <col min="14057" max="14114" width="9.140625" style="31" customWidth="1"/>
    <col min="14115" max="14115" width="1.42578125" style="31" customWidth="1"/>
    <col min="14116" max="14116" width="52.7109375" style="31" customWidth="1"/>
    <col min="14117" max="14117" width="7" style="31" bestFit="1" customWidth="1"/>
    <col min="14118" max="14118" width="0.7109375" style="31"/>
    <col min="14119" max="14119" width="10.7109375" style="31" customWidth="1"/>
    <col min="14120" max="14300" width="0.7109375" style="31"/>
    <col min="14301" max="14301" width="1.7109375" style="31" customWidth="1"/>
    <col min="14302" max="14302" width="2" style="31" customWidth="1"/>
    <col min="14303" max="14303" width="38.85546875" style="31" customWidth="1"/>
    <col min="14304" max="14304" width="8.42578125" style="31" bestFit="1" customWidth="1"/>
    <col min="14305" max="14305" width="0.7109375" style="31"/>
    <col min="14306" max="14306" width="12.140625" style="31" customWidth="1"/>
    <col min="14307" max="14307" width="0.7109375" style="31"/>
    <col min="14308" max="14308" width="12.140625" style="31" customWidth="1"/>
    <col min="14309" max="14309" width="0.7109375" style="31"/>
    <col min="14310" max="14310" width="12.140625" style="31" customWidth="1"/>
    <col min="14311" max="14311" width="0.7109375" style="31"/>
    <col min="14312" max="14312" width="12.140625" style="31" customWidth="1"/>
    <col min="14313" max="14370" width="9.140625" style="31" customWidth="1"/>
    <col min="14371" max="14371" width="1.42578125" style="31" customWidth="1"/>
    <col min="14372" max="14372" width="52.7109375" style="31" customWidth="1"/>
    <col min="14373" max="14373" width="7" style="31" bestFit="1" customWidth="1"/>
    <col min="14374" max="14374" width="0.7109375" style="31"/>
    <col min="14375" max="14375" width="10.7109375" style="31" customWidth="1"/>
    <col min="14376" max="14556" width="0.7109375" style="31"/>
    <col min="14557" max="14557" width="1.7109375" style="31" customWidth="1"/>
    <col min="14558" max="14558" width="2" style="31" customWidth="1"/>
    <col min="14559" max="14559" width="38.85546875" style="31" customWidth="1"/>
    <col min="14560" max="14560" width="8.42578125" style="31" bestFit="1" customWidth="1"/>
    <col min="14561" max="14561" width="0.7109375" style="31"/>
    <col min="14562" max="14562" width="12.140625" style="31" customWidth="1"/>
    <col min="14563" max="14563" width="0.7109375" style="31"/>
    <col min="14564" max="14564" width="12.140625" style="31" customWidth="1"/>
    <col min="14565" max="14565" width="0.7109375" style="31"/>
    <col min="14566" max="14566" width="12.140625" style="31" customWidth="1"/>
    <col min="14567" max="14567" width="0.7109375" style="31"/>
    <col min="14568" max="14568" width="12.140625" style="31" customWidth="1"/>
    <col min="14569" max="14626" width="9.140625" style="31" customWidth="1"/>
    <col min="14627" max="14627" width="1.42578125" style="31" customWidth="1"/>
    <col min="14628" max="14628" width="52.7109375" style="31" customWidth="1"/>
    <col min="14629" max="14629" width="7" style="31" bestFit="1" customWidth="1"/>
    <col min="14630" max="14630" width="0.7109375" style="31"/>
    <col min="14631" max="14631" width="10.7109375" style="31" customWidth="1"/>
    <col min="14632" max="14812" width="0.7109375" style="31"/>
    <col min="14813" max="14813" width="1.7109375" style="31" customWidth="1"/>
    <col min="14814" max="14814" width="2" style="31" customWidth="1"/>
    <col min="14815" max="14815" width="38.85546875" style="31" customWidth="1"/>
    <col min="14816" max="14816" width="8.42578125" style="31" bestFit="1" customWidth="1"/>
    <col min="14817" max="14817" width="0.7109375" style="31"/>
    <col min="14818" max="14818" width="12.140625" style="31" customWidth="1"/>
    <col min="14819" max="14819" width="0.7109375" style="31"/>
    <col min="14820" max="14820" width="12.140625" style="31" customWidth="1"/>
    <col min="14821" max="14821" width="0.7109375" style="31"/>
    <col min="14822" max="14822" width="12.140625" style="31" customWidth="1"/>
    <col min="14823" max="14823" width="0.7109375" style="31"/>
    <col min="14824" max="14824" width="12.140625" style="31" customWidth="1"/>
    <col min="14825" max="14882" width="9.140625" style="31" customWidth="1"/>
    <col min="14883" max="14883" width="1.42578125" style="31" customWidth="1"/>
    <col min="14884" max="14884" width="52.7109375" style="31" customWidth="1"/>
    <col min="14885" max="14885" width="7" style="31" bestFit="1" customWidth="1"/>
    <col min="14886" max="14886" width="0.7109375" style="31"/>
    <col min="14887" max="14887" width="10.7109375" style="31" customWidth="1"/>
    <col min="14888" max="15068" width="0.7109375" style="31"/>
    <col min="15069" max="15069" width="1.7109375" style="31" customWidth="1"/>
    <col min="15070" max="15070" width="2" style="31" customWidth="1"/>
    <col min="15071" max="15071" width="38.85546875" style="31" customWidth="1"/>
    <col min="15072" max="15072" width="8.42578125" style="31" bestFit="1" customWidth="1"/>
    <col min="15073" max="15073" width="0.7109375" style="31"/>
    <col min="15074" max="15074" width="12.140625" style="31" customWidth="1"/>
    <col min="15075" max="15075" width="0.7109375" style="31"/>
    <col min="15076" max="15076" width="12.140625" style="31" customWidth="1"/>
    <col min="15077" max="15077" width="0.7109375" style="31"/>
    <col min="15078" max="15078" width="12.140625" style="31" customWidth="1"/>
    <col min="15079" max="15079" width="0.7109375" style="31"/>
    <col min="15080" max="15080" width="12.140625" style="31" customWidth="1"/>
    <col min="15081" max="15138" width="9.140625" style="31" customWidth="1"/>
    <col min="15139" max="15139" width="1.42578125" style="31" customWidth="1"/>
    <col min="15140" max="15140" width="52.7109375" style="31" customWidth="1"/>
    <col min="15141" max="15141" width="7" style="31" bestFit="1" customWidth="1"/>
    <col min="15142" max="15142" width="0.7109375" style="31"/>
    <col min="15143" max="15143" width="10.7109375" style="31" customWidth="1"/>
    <col min="15144" max="16384" width="0.7109375" style="31"/>
  </cols>
  <sheetData>
    <row r="1" spans="1:12" ht="21.75" customHeight="1">
      <c r="A1" s="60" t="str">
        <f>'T8'!A1</f>
        <v>บริษัท โปรเอ็น คอร์ป จำกัด (มหาชน)</v>
      </c>
      <c r="J1" s="1"/>
      <c r="L1" s="1"/>
    </row>
    <row r="2" spans="1:12" ht="21.75" customHeight="1">
      <c r="A2" s="139" t="s">
        <v>161</v>
      </c>
      <c r="B2" s="51"/>
      <c r="C2" s="51"/>
      <c r="D2" s="51"/>
      <c r="J2" s="2"/>
      <c r="L2" s="2"/>
    </row>
    <row r="3" spans="1:12" ht="21.75" customHeight="1">
      <c r="A3" s="140" t="str">
        <f>+_xlfn.SINGLE('T8'!A3)</f>
        <v>สำหรับรอบระยะเวลาหกเดือนสิ้นสุดวันที่ 30 มิถุนายน พ.ศ. 2567</v>
      </c>
      <c r="B3" s="52"/>
      <c r="C3" s="52"/>
      <c r="D3" s="52"/>
      <c r="E3" s="49"/>
      <c r="F3" s="49"/>
      <c r="G3" s="49"/>
      <c r="H3" s="49"/>
      <c r="I3" s="49"/>
      <c r="J3" s="3"/>
      <c r="K3" s="49"/>
      <c r="L3" s="3"/>
    </row>
    <row r="4" spans="1:12" ht="18.600000000000001" customHeight="1">
      <c r="A4" s="139"/>
      <c r="B4" s="53"/>
      <c r="C4" s="53"/>
      <c r="D4" s="53"/>
      <c r="J4" s="4"/>
      <c r="L4" s="4"/>
    </row>
    <row r="5" spans="1:12" ht="18.600000000000001" customHeight="1">
      <c r="A5" s="56"/>
      <c r="B5" s="56"/>
      <c r="C5" s="56"/>
      <c r="D5" s="56"/>
      <c r="E5" s="106"/>
      <c r="F5" s="292" t="s">
        <v>3</v>
      </c>
      <c r="G5" s="292"/>
      <c r="H5" s="292"/>
      <c r="I5" s="70"/>
      <c r="J5" s="292" t="s">
        <v>4</v>
      </c>
      <c r="K5" s="292"/>
      <c r="L5" s="292"/>
    </row>
    <row r="6" spans="1:12" ht="18.600000000000001" customHeight="1">
      <c r="A6" s="56"/>
      <c r="B6" s="56"/>
      <c r="C6" s="56"/>
      <c r="D6" s="56"/>
      <c r="E6" s="106"/>
      <c r="F6" s="50" t="s">
        <v>7</v>
      </c>
      <c r="G6" s="70"/>
      <c r="H6" s="50" t="s">
        <v>7</v>
      </c>
      <c r="I6" s="70"/>
      <c r="J6" s="50" t="s">
        <v>7</v>
      </c>
      <c r="K6" s="70"/>
      <c r="L6" s="50" t="s">
        <v>7</v>
      </c>
    </row>
    <row r="7" spans="1:12" ht="18.600000000000001" customHeight="1">
      <c r="A7" s="57"/>
      <c r="B7" s="57"/>
      <c r="C7" s="57"/>
      <c r="E7" s="107"/>
      <c r="F7" s="13" t="s">
        <v>9</v>
      </c>
      <c r="G7" s="68"/>
      <c r="H7" s="13" t="s">
        <v>10</v>
      </c>
      <c r="I7" s="13"/>
      <c r="J7" s="13" t="s">
        <v>9</v>
      </c>
      <c r="K7" s="68"/>
      <c r="L7" s="13" t="s">
        <v>10</v>
      </c>
    </row>
    <row r="8" spans="1:12" ht="18.600000000000001" customHeight="1">
      <c r="A8" s="57"/>
      <c r="B8" s="57"/>
      <c r="C8" s="57"/>
      <c r="D8" s="36" t="s">
        <v>11</v>
      </c>
      <c r="E8" s="107"/>
      <c r="F8" s="39" t="s">
        <v>12</v>
      </c>
      <c r="G8" s="35"/>
      <c r="H8" s="39" t="s">
        <v>12</v>
      </c>
      <c r="I8" s="46"/>
      <c r="J8" s="39" t="s">
        <v>12</v>
      </c>
      <c r="K8" s="46"/>
      <c r="L8" s="39" t="s">
        <v>12</v>
      </c>
    </row>
    <row r="9" spans="1:12" ht="18.600000000000001" customHeight="1">
      <c r="A9" s="53" t="s">
        <v>162</v>
      </c>
      <c r="B9" s="32"/>
      <c r="C9" s="32"/>
      <c r="D9" s="32"/>
      <c r="F9" s="135"/>
      <c r="J9" s="141"/>
      <c r="L9" s="142"/>
    </row>
    <row r="10" spans="1:12" ht="18.600000000000001" customHeight="1">
      <c r="A10" s="32" t="s">
        <v>163</v>
      </c>
      <c r="B10" s="32"/>
      <c r="C10" s="32"/>
      <c r="D10" s="33"/>
      <c r="F10" s="141">
        <f>+'T6 (6M)'!J33</f>
        <v>-26313507</v>
      </c>
      <c r="H10" s="142">
        <f>+'T6 (6M)'!L33</f>
        <v>4913786</v>
      </c>
      <c r="J10" s="141">
        <f>+'T6 (6M)'!N33</f>
        <v>4271283</v>
      </c>
      <c r="L10" s="142">
        <f>+'T6 (6M)'!P33</f>
        <v>4251494</v>
      </c>
    </row>
    <row r="11" spans="1:12" ht="18.600000000000001" customHeight="1">
      <c r="A11" s="32" t="s">
        <v>164</v>
      </c>
      <c r="B11" s="32"/>
      <c r="C11" s="32"/>
      <c r="D11" s="33"/>
      <c r="F11" s="141"/>
      <c r="H11" s="142"/>
      <c r="J11" s="141"/>
      <c r="L11" s="142"/>
    </row>
    <row r="12" spans="1:12" ht="18.600000000000001" customHeight="1">
      <c r="A12" s="32"/>
      <c r="B12" s="32" t="s">
        <v>165</v>
      </c>
      <c r="C12" s="32"/>
      <c r="D12" s="33">
        <v>10</v>
      </c>
      <c r="F12" s="141">
        <v>9682609</v>
      </c>
      <c r="H12" s="142">
        <v>10090702</v>
      </c>
      <c r="J12" s="141">
        <v>9502141</v>
      </c>
      <c r="L12" s="142">
        <v>9730196</v>
      </c>
    </row>
    <row r="13" spans="1:12" ht="18.600000000000001" customHeight="1">
      <c r="B13" s="31" t="s">
        <v>166</v>
      </c>
      <c r="D13" s="33">
        <v>10</v>
      </c>
      <c r="F13" s="141">
        <v>176389</v>
      </c>
      <c r="H13" s="142">
        <v>196466</v>
      </c>
      <c r="J13" s="141">
        <v>157776</v>
      </c>
      <c r="L13" s="142">
        <v>191610</v>
      </c>
    </row>
    <row r="14" spans="1:12" ht="18.600000000000001" customHeight="1">
      <c r="B14" s="31" t="s">
        <v>167</v>
      </c>
      <c r="D14" s="33">
        <v>10</v>
      </c>
      <c r="F14" s="141">
        <v>7179461</v>
      </c>
      <c r="H14" s="142">
        <v>6800503</v>
      </c>
      <c r="J14" s="141">
        <v>6496027</v>
      </c>
      <c r="L14" s="142">
        <v>6793426</v>
      </c>
    </row>
    <row r="15" spans="1:12" ht="18.600000000000001" customHeight="1">
      <c r="B15" s="143" t="s">
        <v>168</v>
      </c>
      <c r="D15" s="33"/>
      <c r="F15" s="141">
        <v>20988031</v>
      </c>
      <c r="H15" s="142">
        <v>-882077</v>
      </c>
      <c r="J15" s="141">
        <v>1589200</v>
      </c>
      <c r="L15" s="142">
        <v>-882077</v>
      </c>
    </row>
    <row r="16" spans="1:12" ht="18.600000000000001" customHeight="1">
      <c r="B16" s="31" t="s">
        <v>169</v>
      </c>
      <c r="D16" s="33"/>
      <c r="F16" s="141">
        <v>1185</v>
      </c>
      <c r="H16" s="142">
        <v>-23528</v>
      </c>
      <c r="J16" s="141">
        <v>1185</v>
      </c>
      <c r="L16" s="142">
        <v>-23528</v>
      </c>
    </row>
    <row r="17" spans="1:12" ht="18.600000000000001" customHeight="1">
      <c r="B17" s="31" t="s">
        <v>170</v>
      </c>
      <c r="D17" s="33">
        <v>11</v>
      </c>
      <c r="F17" s="141">
        <v>3480497.1</v>
      </c>
      <c r="H17" s="142">
        <v>0</v>
      </c>
      <c r="J17" s="141">
        <v>3480497.1</v>
      </c>
      <c r="L17" s="142">
        <v>0</v>
      </c>
    </row>
    <row r="18" spans="1:12" ht="18.600000000000001" customHeight="1">
      <c r="B18" s="31" t="s">
        <v>171</v>
      </c>
      <c r="D18" s="33">
        <v>10</v>
      </c>
      <c r="F18" s="141">
        <v>436897</v>
      </c>
      <c r="H18" s="142">
        <v>122764</v>
      </c>
      <c r="J18" s="141">
        <v>436897</v>
      </c>
      <c r="L18" s="142">
        <v>122764</v>
      </c>
    </row>
    <row r="19" spans="1:12" ht="18.600000000000001" customHeight="1">
      <c r="B19" s="31" t="s">
        <v>172</v>
      </c>
      <c r="D19" s="33"/>
      <c r="F19" s="141">
        <v>0</v>
      </c>
      <c r="H19" s="142">
        <v>1148771</v>
      </c>
      <c r="J19" s="141">
        <v>0</v>
      </c>
      <c r="L19" s="142">
        <v>0</v>
      </c>
    </row>
    <row r="20" spans="1:12" ht="18.600000000000001" customHeight="1">
      <c r="B20" s="31" t="s">
        <v>173</v>
      </c>
      <c r="D20" s="33"/>
      <c r="F20" s="141">
        <v>-2153732</v>
      </c>
      <c r="H20" s="142">
        <v>-1214310</v>
      </c>
      <c r="J20" s="141">
        <v>-6674142</v>
      </c>
      <c r="L20" s="142">
        <v>-6139035</v>
      </c>
    </row>
    <row r="21" spans="1:12" ht="18.600000000000001" customHeight="1">
      <c r="B21" s="31" t="s">
        <v>174</v>
      </c>
      <c r="D21" s="33"/>
      <c r="F21" s="141">
        <v>4135248</v>
      </c>
      <c r="H21" s="142">
        <v>15506084</v>
      </c>
      <c r="J21" s="141">
        <v>2545448</v>
      </c>
      <c r="L21" s="142">
        <v>15367381</v>
      </c>
    </row>
    <row r="22" spans="1:12" ht="18.600000000000001" customHeight="1">
      <c r="B22" s="144" t="s">
        <v>57</v>
      </c>
      <c r="D22" s="33"/>
      <c r="F22" s="141">
        <v>1916247</v>
      </c>
      <c r="H22" s="142">
        <v>2158217</v>
      </c>
      <c r="J22" s="141">
        <v>1639052</v>
      </c>
      <c r="L22" s="142">
        <v>2098345</v>
      </c>
    </row>
    <row r="23" spans="1:12" ht="18.600000000000001" customHeight="1">
      <c r="B23" s="144" t="s">
        <v>175</v>
      </c>
      <c r="D23" s="33"/>
      <c r="F23" s="141">
        <v>0</v>
      </c>
      <c r="H23" s="142">
        <v>-590073</v>
      </c>
      <c r="J23" s="141">
        <v>0</v>
      </c>
      <c r="L23" s="142">
        <v>-590073</v>
      </c>
    </row>
    <row r="24" spans="1:12" ht="18.600000000000001" customHeight="1">
      <c r="A24" s="31" t="s">
        <v>176</v>
      </c>
      <c r="D24" s="33"/>
      <c r="F24" s="141"/>
      <c r="H24" s="142"/>
      <c r="J24" s="141"/>
      <c r="L24" s="142"/>
    </row>
    <row r="25" spans="1:12" ht="18.600000000000001" customHeight="1">
      <c r="A25" s="32"/>
      <c r="B25" s="54" t="s">
        <v>177</v>
      </c>
      <c r="C25" s="54"/>
      <c r="D25" s="32"/>
      <c r="E25" s="6"/>
      <c r="F25" s="141">
        <v>63277936</v>
      </c>
      <c r="H25" s="142">
        <v>-50057758</v>
      </c>
      <c r="J25" s="141">
        <v>63193697</v>
      </c>
      <c r="L25" s="142">
        <v>-2994183</v>
      </c>
    </row>
    <row r="26" spans="1:12" ht="18.600000000000001" customHeight="1">
      <c r="A26" s="32"/>
      <c r="B26" s="54" t="s">
        <v>178</v>
      </c>
      <c r="C26" s="54"/>
      <c r="D26" s="32"/>
      <c r="E26" s="6"/>
      <c r="F26" s="141">
        <v>-25275898</v>
      </c>
      <c r="H26" s="142">
        <v>1384222</v>
      </c>
      <c r="J26" s="141">
        <v>19730588</v>
      </c>
      <c r="L26" s="142">
        <v>1384222</v>
      </c>
    </row>
    <row r="27" spans="1:12" ht="18.600000000000001" customHeight="1">
      <c r="A27" s="32"/>
      <c r="B27" s="54" t="s">
        <v>179</v>
      </c>
      <c r="C27" s="54"/>
      <c r="D27" s="32"/>
      <c r="E27" s="6"/>
      <c r="F27" s="141">
        <v>-11857905</v>
      </c>
      <c r="H27" s="142">
        <v>6295374</v>
      </c>
      <c r="J27" s="141">
        <v>-12020921</v>
      </c>
      <c r="L27" s="142">
        <v>7214026</v>
      </c>
    </row>
    <row r="28" spans="1:12" ht="18.600000000000001" customHeight="1">
      <c r="B28" s="54" t="s">
        <v>180</v>
      </c>
      <c r="C28" s="32"/>
      <c r="D28" s="33"/>
      <c r="F28" s="141">
        <v>-8163530</v>
      </c>
      <c r="H28" s="142">
        <v>-4554648</v>
      </c>
      <c r="J28" s="141">
        <v>-4276419</v>
      </c>
      <c r="L28" s="142">
        <v>-2530184</v>
      </c>
    </row>
    <row r="29" spans="1:12" ht="18.600000000000001" customHeight="1">
      <c r="B29" s="144" t="s">
        <v>181</v>
      </c>
      <c r="C29" s="144"/>
      <c r="D29" s="32"/>
      <c r="F29" s="141">
        <v>893131</v>
      </c>
      <c r="H29" s="142">
        <v>343622</v>
      </c>
      <c r="J29" s="141">
        <v>857263</v>
      </c>
      <c r="L29" s="142">
        <v>-800</v>
      </c>
    </row>
    <row r="30" spans="1:12" ht="18.600000000000001" customHeight="1">
      <c r="B30" s="144" t="s">
        <v>182</v>
      </c>
      <c r="C30" s="144"/>
      <c r="D30" s="32"/>
      <c r="F30" s="141">
        <v>21306324</v>
      </c>
      <c r="H30" s="142">
        <v>-126875553</v>
      </c>
      <c r="J30" s="141">
        <v>-21875564</v>
      </c>
      <c r="L30" s="142">
        <v>-122079170</v>
      </c>
    </row>
    <row r="31" spans="1:12" ht="18.600000000000001" customHeight="1">
      <c r="B31" s="144" t="s">
        <v>183</v>
      </c>
      <c r="C31" s="144"/>
      <c r="D31" s="32"/>
      <c r="F31" s="145">
        <v>-3695425</v>
      </c>
      <c r="H31" s="146">
        <v>-4245166</v>
      </c>
      <c r="J31" s="145">
        <v>-4722976</v>
      </c>
      <c r="L31" s="146">
        <v>-3410219</v>
      </c>
    </row>
    <row r="32" spans="1:12" ht="18.600000000000001" customHeight="1">
      <c r="B32" s="144" t="s">
        <v>184</v>
      </c>
      <c r="C32" s="144"/>
      <c r="D32" s="32"/>
      <c r="F32" s="147">
        <v>-325385</v>
      </c>
      <c r="G32" s="111"/>
      <c r="H32" s="148">
        <v>976156</v>
      </c>
      <c r="I32" s="111"/>
      <c r="J32" s="147">
        <v>-325385</v>
      </c>
      <c r="K32" s="111"/>
      <c r="L32" s="148">
        <v>976156</v>
      </c>
    </row>
    <row r="33" spans="1:12" ht="6" customHeight="1">
      <c r="A33" s="32"/>
      <c r="B33" s="32"/>
      <c r="C33" s="32"/>
      <c r="D33" s="32"/>
      <c r="F33" s="129"/>
      <c r="H33" s="6"/>
      <c r="J33" s="129"/>
      <c r="L33" s="6"/>
    </row>
    <row r="34" spans="1:12" ht="18.600000000000001" customHeight="1">
      <c r="A34" s="32" t="s">
        <v>185</v>
      </c>
      <c r="B34" s="32"/>
      <c r="C34" s="32"/>
      <c r="D34" s="32"/>
      <c r="E34" s="142"/>
      <c r="F34" s="141">
        <f>SUM(F10:F33)</f>
        <v>55688573.099999994</v>
      </c>
      <c r="G34" s="142"/>
      <c r="H34" s="142">
        <f>SUM(H10:H33)</f>
        <v>-138506446</v>
      </c>
      <c r="I34" s="142"/>
      <c r="J34" s="141">
        <f>SUM(J10:J33)</f>
        <v>64005647.099999994</v>
      </c>
      <c r="K34" s="142"/>
      <c r="L34" s="142">
        <f>SUM(L10:L33)</f>
        <v>-90519649</v>
      </c>
    </row>
    <row r="35" spans="1:12" ht="18.600000000000001" customHeight="1">
      <c r="A35" s="149" t="s">
        <v>186</v>
      </c>
      <c r="B35" s="32"/>
      <c r="C35" s="32" t="s">
        <v>174</v>
      </c>
      <c r="D35" s="32"/>
      <c r="F35" s="130">
        <v>-3986422</v>
      </c>
      <c r="H35" s="7">
        <v>-13371231</v>
      </c>
      <c r="J35" s="130">
        <v>-2478245</v>
      </c>
      <c r="L35" s="7">
        <v>-13269013</v>
      </c>
    </row>
    <row r="36" spans="1:12" ht="18.600000000000001" customHeight="1">
      <c r="A36" s="32" t="s">
        <v>187</v>
      </c>
      <c r="B36" s="32"/>
      <c r="C36" s="32" t="s">
        <v>188</v>
      </c>
      <c r="D36" s="32"/>
      <c r="F36" s="150">
        <v>-7274695</v>
      </c>
      <c r="H36" s="151">
        <v>-7719488</v>
      </c>
      <c r="J36" s="150">
        <v>-5920242</v>
      </c>
      <c r="L36" s="151">
        <v>-7373701</v>
      </c>
    </row>
    <row r="37" spans="1:12" ht="6" customHeight="1">
      <c r="A37" s="32"/>
      <c r="B37" s="32"/>
      <c r="C37" s="32"/>
      <c r="D37" s="32"/>
      <c r="F37" s="129"/>
      <c r="H37" s="6"/>
      <c r="J37" s="129"/>
      <c r="L37" s="6"/>
    </row>
    <row r="38" spans="1:12" ht="18.600000000000001" customHeight="1">
      <c r="A38" s="32" t="s">
        <v>189</v>
      </c>
      <c r="B38" s="32"/>
      <c r="C38" s="32"/>
      <c r="D38" s="32"/>
      <c r="E38" s="6"/>
      <c r="F38" s="132">
        <f>SUM(F34:F37)</f>
        <v>44427456.099999994</v>
      </c>
      <c r="G38" s="6"/>
      <c r="H38" s="5">
        <f>SUM(H34:H37)</f>
        <v>-159597165</v>
      </c>
      <c r="I38" s="6"/>
      <c r="J38" s="132">
        <f>SUM(J34:J37)</f>
        <v>55607160.099999994</v>
      </c>
      <c r="K38" s="6"/>
      <c r="L38" s="5">
        <f>SUM(L34:L37)</f>
        <v>-111162363</v>
      </c>
    </row>
    <row r="39" spans="1:12" ht="18.600000000000001" customHeight="1">
      <c r="A39" s="32"/>
      <c r="B39" s="32"/>
      <c r="C39" s="32"/>
      <c r="D39" s="32"/>
      <c r="E39" s="6"/>
      <c r="F39" s="6"/>
      <c r="G39" s="6"/>
      <c r="H39" s="6"/>
      <c r="I39" s="6"/>
      <c r="J39" s="6"/>
      <c r="K39" s="6"/>
      <c r="L39" s="6"/>
    </row>
    <row r="40" spans="1:12" ht="18.600000000000001" customHeight="1">
      <c r="A40" s="32"/>
      <c r="B40" s="32"/>
      <c r="C40" s="32"/>
      <c r="D40" s="32"/>
      <c r="E40" s="6"/>
      <c r="F40" s="6"/>
      <c r="G40" s="6"/>
      <c r="H40" s="6"/>
      <c r="I40" s="6"/>
      <c r="J40" s="6"/>
      <c r="K40" s="6"/>
      <c r="L40" s="6"/>
    </row>
    <row r="41" spans="1:12" ht="18.600000000000001" customHeight="1">
      <c r="A41" s="32"/>
      <c r="B41" s="32"/>
      <c r="C41" s="32"/>
      <c r="D41" s="32"/>
      <c r="E41" s="6"/>
      <c r="F41" s="6"/>
      <c r="G41" s="6"/>
      <c r="H41" s="6"/>
      <c r="I41" s="6"/>
      <c r="J41" s="6"/>
      <c r="K41" s="6"/>
      <c r="L41" s="6"/>
    </row>
    <row r="42" spans="1:12" ht="18.600000000000001" customHeight="1">
      <c r="A42" s="32"/>
      <c r="B42" s="32"/>
      <c r="C42" s="32"/>
      <c r="D42" s="32"/>
      <c r="E42" s="6"/>
      <c r="F42" s="6"/>
      <c r="G42" s="6"/>
      <c r="H42" s="6"/>
      <c r="I42" s="6"/>
      <c r="J42" s="6"/>
      <c r="K42" s="6"/>
      <c r="L42" s="6"/>
    </row>
    <row r="43" spans="1:12" ht="24.75" customHeight="1">
      <c r="A43" s="32"/>
      <c r="B43" s="32"/>
      <c r="C43" s="32"/>
      <c r="D43" s="32"/>
      <c r="E43" s="6"/>
      <c r="F43" s="6"/>
      <c r="G43" s="6"/>
      <c r="H43" s="6"/>
      <c r="I43" s="6"/>
      <c r="J43" s="6"/>
      <c r="K43" s="6"/>
      <c r="L43" s="6"/>
    </row>
    <row r="44" spans="1:12" ht="18.600000000000001" customHeight="1">
      <c r="A44" s="32"/>
      <c r="B44" s="32"/>
      <c r="C44" s="32"/>
      <c r="D44" s="32"/>
      <c r="E44" s="6"/>
      <c r="F44" s="6"/>
      <c r="G44" s="6"/>
      <c r="H44" s="6"/>
      <c r="I44" s="6"/>
      <c r="J44" s="6"/>
      <c r="K44" s="6"/>
      <c r="L44" s="6"/>
    </row>
    <row r="45" spans="1:12" ht="18.600000000000001" customHeight="1">
      <c r="A45" s="294" t="s">
        <v>156</v>
      </c>
      <c r="B45" s="294"/>
      <c r="C45" s="294"/>
      <c r="D45" s="294"/>
      <c r="E45" s="294"/>
      <c r="F45" s="294"/>
      <c r="G45" s="294"/>
      <c r="H45" s="294"/>
      <c r="I45" s="294"/>
      <c r="J45" s="294"/>
      <c r="K45" s="294"/>
      <c r="L45" s="294"/>
    </row>
    <row r="46" spans="1:12" ht="18.600000000000001" customHeight="1">
      <c r="A46" s="32"/>
      <c r="B46" s="32"/>
      <c r="C46" s="32"/>
      <c r="D46" s="32"/>
      <c r="E46" s="6"/>
      <c r="F46" s="6"/>
      <c r="G46" s="6"/>
      <c r="H46" s="6"/>
      <c r="I46" s="6"/>
      <c r="J46" s="6"/>
      <c r="K46" s="6"/>
      <c r="L46" s="6"/>
    </row>
    <row r="47" spans="1:12" ht="21.75" customHeight="1">
      <c r="A47" s="32"/>
      <c r="B47" s="32"/>
      <c r="C47" s="32"/>
      <c r="D47" s="32"/>
      <c r="E47" s="6"/>
      <c r="F47" s="6"/>
      <c r="G47" s="6"/>
      <c r="H47" s="6"/>
      <c r="I47" s="6"/>
      <c r="J47" s="6"/>
      <c r="K47" s="6"/>
      <c r="L47" s="6"/>
    </row>
    <row r="48" spans="1:12" ht="2.25" customHeight="1">
      <c r="A48" s="32"/>
      <c r="B48" s="32"/>
      <c r="C48" s="32"/>
      <c r="D48" s="32"/>
      <c r="E48" s="6"/>
      <c r="F48" s="6"/>
      <c r="G48" s="6"/>
      <c r="H48" s="6"/>
      <c r="I48" s="6"/>
      <c r="J48" s="6"/>
      <c r="K48" s="6"/>
      <c r="L48" s="6"/>
    </row>
    <row r="49" spans="1:12" ht="21.75" customHeight="1">
      <c r="A49" s="55" t="str">
        <f>'T8'!A35</f>
        <v>หมายเหตุประกอบข้อมูลทางการเงินเป็นส่วนหนึ่งของข้อมูลทางการเงินระหว่างกาลนี้</v>
      </c>
      <c r="B49" s="55"/>
      <c r="C49" s="55"/>
      <c r="D49" s="55"/>
      <c r="E49" s="49"/>
      <c r="F49" s="49"/>
      <c r="G49" s="49"/>
      <c r="H49" s="49"/>
      <c r="I49" s="49"/>
      <c r="J49" s="5"/>
      <c r="K49" s="49"/>
      <c r="L49" s="5"/>
    </row>
    <row r="50" spans="1:12" ht="21.75" customHeight="1">
      <c r="A50" s="60" t="str">
        <f>A1</f>
        <v>บริษัท โปรเอ็น คอร์ป จำกัด (มหาชน)</v>
      </c>
      <c r="B50" s="32"/>
      <c r="C50" s="32"/>
      <c r="D50" s="32"/>
      <c r="J50" s="6"/>
      <c r="L50" s="6"/>
    </row>
    <row r="51" spans="1:12" ht="21.75" customHeight="1">
      <c r="A51" s="51" t="s">
        <v>190</v>
      </c>
      <c r="B51" s="32"/>
      <c r="C51" s="32"/>
      <c r="D51" s="32"/>
      <c r="J51" s="6"/>
      <c r="L51" s="6"/>
    </row>
    <row r="52" spans="1:12" ht="21.75" customHeight="1">
      <c r="A52" s="52" t="str">
        <f>A3</f>
        <v>สำหรับรอบระยะเวลาหกเดือนสิ้นสุดวันที่ 30 มิถุนายน พ.ศ. 2567</v>
      </c>
      <c r="B52" s="55"/>
      <c r="C52" s="55"/>
      <c r="D52" s="55"/>
      <c r="E52" s="49"/>
      <c r="F52" s="49"/>
      <c r="G52" s="49"/>
      <c r="H52" s="49"/>
      <c r="I52" s="49"/>
      <c r="J52" s="5"/>
      <c r="K52" s="49"/>
      <c r="L52" s="5"/>
    </row>
    <row r="53" spans="1:12" ht="21.75" customHeight="1">
      <c r="A53" s="53"/>
      <c r="B53" s="32"/>
      <c r="C53" s="32"/>
      <c r="D53" s="32"/>
      <c r="J53" s="6"/>
      <c r="L53" s="6"/>
    </row>
    <row r="54" spans="1:12" ht="21.75" customHeight="1">
      <c r="A54" s="56"/>
      <c r="B54" s="56"/>
      <c r="C54" s="56"/>
      <c r="D54" s="56"/>
      <c r="E54" s="106"/>
      <c r="F54" s="292" t="s">
        <v>3</v>
      </c>
      <c r="G54" s="292"/>
      <c r="H54" s="292"/>
      <c r="I54" s="70"/>
      <c r="J54" s="292" t="s">
        <v>4</v>
      </c>
      <c r="K54" s="292"/>
      <c r="L54" s="292"/>
    </row>
    <row r="55" spans="1:12" ht="21.75" customHeight="1">
      <c r="A55" s="56"/>
      <c r="B55" s="56"/>
      <c r="C55" s="56"/>
      <c r="D55" s="56"/>
      <c r="E55" s="106"/>
      <c r="F55" s="50" t="s">
        <v>7</v>
      </c>
      <c r="G55" s="70"/>
      <c r="H55" s="50" t="s">
        <v>7</v>
      </c>
      <c r="I55" s="70"/>
      <c r="J55" s="50" t="s">
        <v>7</v>
      </c>
      <c r="K55" s="70"/>
      <c r="L55" s="50" t="s">
        <v>7</v>
      </c>
    </row>
    <row r="56" spans="1:12" ht="21.75" customHeight="1">
      <c r="A56" s="32"/>
      <c r="B56" s="32"/>
      <c r="C56" s="32"/>
      <c r="E56" s="107"/>
      <c r="F56" s="13" t="s">
        <v>9</v>
      </c>
      <c r="G56" s="68"/>
      <c r="H56" s="13" t="s">
        <v>10</v>
      </c>
      <c r="I56" s="13"/>
      <c r="J56" s="13" t="s">
        <v>9</v>
      </c>
      <c r="K56" s="68"/>
      <c r="L56" s="13" t="s">
        <v>10</v>
      </c>
    </row>
    <row r="57" spans="1:12" ht="21.75" customHeight="1">
      <c r="A57" s="32"/>
      <c r="B57" s="32"/>
      <c r="C57" s="32"/>
      <c r="D57" s="36" t="s">
        <v>11</v>
      </c>
      <c r="E57" s="107"/>
      <c r="F57" s="39" t="s">
        <v>12</v>
      </c>
      <c r="G57" s="35"/>
      <c r="H57" s="39" t="s">
        <v>12</v>
      </c>
      <c r="I57" s="46"/>
      <c r="J57" s="39" t="s">
        <v>12</v>
      </c>
      <c r="K57" s="46"/>
      <c r="L57" s="39" t="s">
        <v>12</v>
      </c>
    </row>
    <row r="58" spans="1:12" ht="21.75" customHeight="1">
      <c r="A58" s="155"/>
      <c r="B58" s="155"/>
      <c r="C58" s="155"/>
      <c r="D58" s="109"/>
      <c r="F58" s="129"/>
      <c r="H58" s="6"/>
      <c r="J58" s="129"/>
      <c r="L58" s="6"/>
    </row>
    <row r="59" spans="1:12" ht="18.600000000000001" customHeight="1">
      <c r="A59" s="53" t="s">
        <v>191</v>
      </c>
      <c r="B59" s="53"/>
      <c r="C59" s="53"/>
      <c r="D59" s="53"/>
      <c r="F59" s="135"/>
      <c r="J59" s="129"/>
      <c r="L59" s="6"/>
    </row>
    <row r="60" spans="1:12" ht="18.600000000000001" customHeight="1">
      <c r="A60" s="32" t="s">
        <v>192</v>
      </c>
      <c r="B60" s="53"/>
      <c r="C60" s="53"/>
      <c r="D60" s="33"/>
      <c r="F60" s="152">
        <v>-128953219</v>
      </c>
      <c r="H60" s="153">
        <v>-98861827</v>
      </c>
      <c r="J60" s="129">
        <v>-128736211</v>
      </c>
      <c r="L60" s="154">
        <v>-98576522</v>
      </c>
    </row>
    <row r="61" spans="1:12" ht="18.600000000000001" customHeight="1">
      <c r="A61" s="31" t="s">
        <v>193</v>
      </c>
      <c r="D61" s="109"/>
      <c r="F61" s="129">
        <v>-17334100</v>
      </c>
      <c r="H61" s="6">
        <v>-4784622</v>
      </c>
      <c r="J61" s="129">
        <v>-17334100</v>
      </c>
      <c r="L61" s="154">
        <v>-4784622</v>
      </c>
    </row>
    <row r="62" spans="1:12" ht="18.600000000000001" customHeight="1">
      <c r="A62" s="31" t="s">
        <v>194</v>
      </c>
      <c r="D62" s="109">
        <v>10</v>
      </c>
      <c r="F62" s="129">
        <v>-41000</v>
      </c>
      <c r="H62" s="6">
        <v>-350010</v>
      </c>
      <c r="J62" s="129">
        <v>0</v>
      </c>
      <c r="L62" s="154">
        <v>-307010</v>
      </c>
    </row>
    <row r="63" spans="1:12" ht="18.600000000000001" customHeight="1">
      <c r="A63" s="31" t="s">
        <v>195</v>
      </c>
      <c r="D63" s="109"/>
      <c r="F63" s="129">
        <v>0</v>
      </c>
      <c r="H63" s="6">
        <v>-774899</v>
      </c>
      <c r="J63" s="129">
        <v>0</v>
      </c>
      <c r="L63" s="6">
        <v>0</v>
      </c>
    </row>
    <row r="64" spans="1:12" ht="18.600000000000001" customHeight="1">
      <c r="A64" s="31" t="s">
        <v>196</v>
      </c>
      <c r="D64" s="109"/>
      <c r="F64" s="129">
        <v>-1710000</v>
      </c>
      <c r="H64" s="6">
        <v>-7580000</v>
      </c>
      <c r="J64" s="129">
        <v>0</v>
      </c>
      <c r="L64" s="6">
        <v>-372500</v>
      </c>
    </row>
    <row r="65" spans="1:12" ht="18.600000000000001" customHeight="1">
      <c r="A65" s="31" t="s">
        <v>27</v>
      </c>
      <c r="D65" s="109"/>
      <c r="F65" s="129">
        <v>0</v>
      </c>
      <c r="H65" s="6">
        <v>0</v>
      </c>
      <c r="J65" s="129">
        <v>0</v>
      </c>
      <c r="L65" s="6">
        <v>-50510000</v>
      </c>
    </row>
    <row r="66" spans="1:12" ht="18.600000000000001" customHeight="1">
      <c r="A66" s="31" t="s">
        <v>197</v>
      </c>
      <c r="D66" s="109"/>
      <c r="F66" s="129">
        <v>0</v>
      </c>
      <c r="H66" s="6">
        <v>-69960040</v>
      </c>
      <c r="J66" s="129">
        <v>0</v>
      </c>
      <c r="L66" s="6">
        <v>-69960040</v>
      </c>
    </row>
    <row r="67" spans="1:12" ht="18.600000000000001" customHeight="1">
      <c r="A67" s="31" t="s">
        <v>198</v>
      </c>
      <c r="D67" s="109">
        <v>18</v>
      </c>
      <c r="F67" s="129">
        <v>0</v>
      </c>
      <c r="H67" s="6">
        <v>-25000000</v>
      </c>
      <c r="J67" s="129">
        <v>-47201000</v>
      </c>
      <c r="L67" s="154">
        <v>-102356500</v>
      </c>
    </row>
    <row r="68" spans="1:12" ht="18.600000000000001" customHeight="1">
      <c r="A68" s="31" t="s">
        <v>199</v>
      </c>
      <c r="D68" s="33">
        <v>18</v>
      </c>
      <c r="F68" s="129">
        <v>0</v>
      </c>
      <c r="H68" s="6">
        <v>0</v>
      </c>
      <c r="J68" s="129">
        <v>43823225</v>
      </c>
      <c r="L68" s="6">
        <v>41491728</v>
      </c>
    </row>
    <row r="69" spans="1:12" ht="18.600000000000001" customHeight="1">
      <c r="A69" s="31" t="s">
        <v>200</v>
      </c>
      <c r="D69" s="109"/>
      <c r="F69" s="132">
        <v>493337</v>
      </c>
      <c r="H69" s="5">
        <v>861478</v>
      </c>
      <c r="J69" s="132">
        <v>1906044</v>
      </c>
      <c r="L69" s="6">
        <v>9420172</v>
      </c>
    </row>
    <row r="70" spans="1:12" ht="6" customHeight="1">
      <c r="A70" s="32"/>
      <c r="B70" s="32"/>
      <c r="C70" s="32"/>
      <c r="D70" s="33"/>
      <c r="F70" s="131"/>
      <c r="H70" s="8"/>
      <c r="J70" s="131"/>
      <c r="L70" s="8"/>
    </row>
    <row r="71" spans="1:12" ht="18.600000000000001" customHeight="1">
      <c r="A71" s="155" t="s">
        <v>201</v>
      </c>
      <c r="B71" s="155"/>
      <c r="C71" s="155"/>
      <c r="D71" s="109"/>
      <c r="F71" s="132">
        <f>SUM(F60:F70)</f>
        <v>-147544982</v>
      </c>
      <c r="H71" s="5">
        <f>SUM(H60:H70)</f>
        <v>-206449920</v>
      </c>
      <c r="J71" s="132">
        <f>SUM(J60:J70)</f>
        <v>-147542042</v>
      </c>
      <c r="L71" s="5">
        <f>SUM(L60:L70)</f>
        <v>-275955294</v>
      </c>
    </row>
    <row r="72" spans="1:12" ht="18.600000000000001" customHeight="1">
      <c r="A72" s="32"/>
      <c r="B72" s="32"/>
      <c r="C72" s="32"/>
      <c r="D72" s="32"/>
      <c r="E72" s="6"/>
      <c r="F72" s="129"/>
      <c r="H72" s="6"/>
      <c r="J72" s="129"/>
      <c r="L72" s="6"/>
    </row>
    <row r="73" spans="1:12" ht="18.600000000000001" customHeight="1">
      <c r="A73" s="56" t="s">
        <v>202</v>
      </c>
      <c r="B73" s="57"/>
      <c r="C73" s="57"/>
      <c r="D73" s="33"/>
      <c r="F73" s="129"/>
      <c r="H73" s="6"/>
      <c r="J73" s="129"/>
      <c r="L73" s="6"/>
    </row>
    <row r="74" spans="1:12" ht="18.600000000000001" customHeight="1">
      <c r="A74" s="57" t="s">
        <v>203</v>
      </c>
      <c r="B74" s="57"/>
      <c r="C74" s="57"/>
      <c r="D74" s="33"/>
      <c r="F74" s="129">
        <v>4540</v>
      </c>
      <c r="H74" s="6">
        <v>0</v>
      </c>
      <c r="J74" s="129">
        <v>4540</v>
      </c>
      <c r="L74" s="6">
        <v>0</v>
      </c>
    </row>
    <row r="75" spans="1:12" ht="18.600000000000001" customHeight="1">
      <c r="A75" s="31" t="s">
        <v>43</v>
      </c>
      <c r="B75" s="32"/>
      <c r="C75" s="32"/>
      <c r="D75" s="33"/>
      <c r="F75" s="130">
        <v>66927000</v>
      </c>
      <c r="G75" s="7"/>
      <c r="H75" s="7">
        <v>2315863</v>
      </c>
      <c r="I75" s="7"/>
      <c r="J75" s="130">
        <v>11000000</v>
      </c>
      <c r="K75" s="7"/>
      <c r="L75" s="7">
        <v>0</v>
      </c>
    </row>
    <row r="76" spans="1:12" ht="18.600000000000001" customHeight="1">
      <c r="A76" s="31" t="s">
        <v>204</v>
      </c>
      <c r="B76" s="32"/>
      <c r="C76" s="32"/>
      <c r="D76" s="33"/>
      <c r="F76" s="130">
        <v>-43000000</v>
      </c>
      <c r="H76" s="7">
        <v>0</v>
      </c>
      <c r="J76" s="130">
        <v>0</v>
      </c>
      <c r="L76" s="7">
        <v>0</v>
      </c>
    </row>
    <row r="77" spans="1:12" ht="18.600000000000001" customHeight="1">
      <c r="A77" s="57" t="s">
        <v>54</v>
      </c>
      <c r="B77" s="32"/>
      <c r="C77" s="32"/>
      <c r="D77" s="112">
        <v>11</v>
      </c>
      <c r="F77" s="130">
        <v>50304626</v>
      </c>
      <c r="H77" s="7">
        <v>0</v>
      </c>
      <c r="J77" s="130">
        <v>50000000</v>
      </c>
      <c r="L77" s="7">
        <v>0</v>
      </c>
    </row>
    <row r="78" spans="1:12" ht="18.600000000000001" customHeight="1">
      <c r="A78" s="31" t="s">
        <v>205</v>
      </c>
      <c r="B78" s="32"/>
      <c r="C78" s="32"/>
      <c r="D78" s="112">
        <v>11</v>
      </c>
      <c r="F78" s="130">
        <v>-8095055</v>
      </c>
      <c r="H78" s="7">
        <v>-7561831</v>
      </c>
      <c r="J78" s="130">
        <v>-6956397</v>
      </c>
      <c r="L78" s="6">
        <v>-6638049</v>
      </c>
    </row>
    <row r="79" spans="1:12" ht="18.600000000000001" customHeight="1">
      <c r="A79" s="31" t="s">
        <v>206</v>
      </c>
      <c r="B79" s="32"/>
      <c r="C79" s="32"/>
      <c r="D79" s="112">
        <v>11</v>
      </c>
      <c r="F79" s="130">
        <v>-2760488</v>
      </c>
      <c r="H79" s="7">
        <v>0</v>
      </c>
      <c r="J79" s="130">
        <v>-2760488</v>
      </c>
      <c r="L79" s="7">
        <v>0</v>
      </c>
    </row>
    <row r="80" spans="1:12" ht="18.600000000000001" customHeight="1">
      <c r="A80" s="31" t="s">
        <v>207</v>
      </c>
      <c r="B80" s="32"/>
      <c r="C80" s="32"/>
      <c r="D80" s="112">
        <v>11</v>
      </c>
      <c r="F80" s="130">
        <v>-100097217</v>
      </c>
      <c r="H80" s="7">
        <v>0</v>
      </c>
      <c r="J80" s="130">
        <v>-100097217</v>
      </c>
      <c r="L80" s="7">
        <v>0</v>
      </c>
    </row>
    <row r="81" spans="1:12" ht="18.600000000000001" customHeight="1">
      <c r="A81" s="31" t="s">
        <v>208</v>
      </c>
      <c r="B81" s="32"/>
      <c r="C81" s="32"/>
      <c r="D81" s="33">
        <v>12</v>
      </c>
      <c r="F81" s="130">
        <v>-8061502</v>
      </c>
      <c r="H81" s="7">
        <v>-8291545</v>
      </c>
      <c r="J81" s="130">
        <v>-7428628</v>
      </c>
      <c r="L81" s="6">
        <v>-8291545</v>
      </c>
    </row>
    <row r="82" spans="1:12" ht="18.600000000000001" customHeight="1">
      <c r="A82" s="31" t="s">
        <v>149</v>
      </c>
      <c r="B82" s="32"/>
      <c r="C82" s="32"/>
      <c r="D82" s="33"/>
      <c r="F82" s="130">
        <v>0</v>
      </c>
      <c r="H82" s="7">
        <v>105733360</v>
      </c>
      <c r="J82" s="130">
        <v>0</v>
      </c>
      <c r="L82" s="6">
        <v>105733360</v>
      </c>
    </row>
    <row r="83" spans="1:12" ht="18.600000000000001" customHeight="1">
      <c r="A83" s="31" t="s">
        <v>209</v>
      </c>
      <c r="B83" s="32"/>
      <c r="C83" s="32"/>
      <c r="D83" s="33"/>
      <c r="F83" s="130">
        <v>0</v>
      </c>
      <c r="H83" s="7">
        <v>-38028414</v>
      </c>
      <c r="J83" s="130">
        <v>0</v>
      </c>
      <c r="L83" s="6">
        <v>-38028414</v>
      </c>
    </row>
    <row r="84" spans="1:12" ht="6" customHeight="1">
      <c r="A84" s="32"/>
      <c r="B84" s="32"/>
      <c r="C84" s="32"/>
      <c r="D84" s="33"/>
      <c r="F84" s="131"/>
      <c r="H84" s="8"/>
      <c r="J84" s="131"/>
      <c r="L84" s="8"/>
    </row>
    <row r="85" spans="1:12" ht="18.600000000000001" customHeight="1">
      <c r="A85" s="32" t="s">
        <v>210</v>
      </c>
      <c r="B85" s="32"/>
      <c r="C85" s="32"/>
      <c r="D85" s="33"/>
      <c r="F85" s="132">
        <f>SUM(F74:F84)</f>
        <v>-44778096</v>
      </c>
      <c r="H85" s="5">
        <f>SUM(H74:H84)</f>
        <v>54167433</v>
      </c>
      <c r="J85" s="132">
        <f>SUM(J74:J84)</f>
        <v>-56238190</v>
      </c>
      <c r="L85" s="5">
        <f>SUM(L74:L84)</f>
        <v>52775352</v>
      </c>
    </row>
    <row r="86" spans="1:12" ht="18.600000000000001" customHeight="1">
      <c r="A86" s="51"/>
      <c r="B86" s="54"/>
      <c r="C86" s="54"/>
      <c r="D86" s="54"/>
      <c r="F86" s="129"/>
      <c r="H86" s="6"/>
      <c r="J86" s="129"/>
      <c r="L86" s="6"/>
    </row>
    <row r="87" spans="1:12" ht="18.600000000000001" customHeight="1">
      <c r="A87" s="51" t="s">
        <v>211</v>
      </c>
      <c r="B87" s="54"/>
      <c r="C87" s="54"/>
      <c r="D87" s="108"/>
      <c r="F87" s="129">
        <f>SUM(F38,F71,F85)</f>
        <v>-147895621.90000001</v>
      </c>
      <c r="H87" s="6">
        <f>SUM(H38,H71,H85)</f>
        <v>-311879652</v>
      </c>
      <c r="J87" s="129">
        <f>SUM(J38,J71,J85)</f>
        <v>-148173071.90000001</v>
      </c>
      <c r="L87" s="6">
        <f>SUM(L38,L71,L85)</f>
        <v>-334342305</v>
      </c>
    </row>
    <row r="88" spans="1:12" ht="18.600000000000001" customHeight="1">
      <c r="A88" s="54" t="s">
        <v>212</v>
      </c>
      <c r="B88" s="54"/>
      <c r="C88" s="54"/>
      <c r="D88" s="108"/>
      <c r="F88" s="129">
        <v>222531473</v>
      </c>
      <c r="H88" s="6">
        <v>550568129</v>
      </c>
      <c r="J88" s="129">
        <v>203838409</v>
      </c>
      <c r="L88" s="6">
        <v>544186255</v>
      </c>
    </row>
    <row r="89" spans="1:12" ht="6" customHeight="1">
      <c r="A89" s="32"/>
      <c r="B89" s="32"/>
      <c r="C89" s="32"/>
      <c r="D89" s="33"/>
      <c r="F89" s="131"/>
      <c r="H89" s="8"/>
      <c r="J89" s="131"/>
      <c r="L89" s="8"/>
    </row>
    <row r="90" spans="1:12" ht="18.600000000000001" customHeight="1" thickBot="1">
      <c r="A90" s="51" t="s">
        <v>213</v>
      </c>
      <c r="B90" s="54"/>
      <c r="C90" s="54"/>
      <c r="D90" s="108"/>
      <c r="F90" s="133">
        <f>SUM(F87:F89)</f>
        <v>74635851.099999994</v>
      </c>
      <c r="H90" s="9">
        <f>SUM(H87:H89)</f>
        <v>238688477</v>
      </c>
      <c r="J90" s="133">
        <f>SUM(J87:J89)</f>
        <v>55665337.099999994</v>
      </c>
      <c r="L90" s="9">
        <f>SUM(L87:L89)</f>
        <v>209843950</v>
      </c>
    </row>
    <row r="91" spans="1:12" ht="18.600000000000001" customHeight="1" thickTop="1">
      <c r="A91" s="34"/>
      <c r="D91" s="109"/>
      <c r="F91" s="10"/>
      <c r="G91" s="110"/>
      <c r="H91" s="10"/>
      <c r="I91" s="110"/>
      <c r="J91" s="10"/>
      <c r="K91" s="110"/>
      <c r="L91" s="10"/>
    </row>
    <row r="92" spans="1:12" ht="23.25" customHeight="1">
      <c r="A92" s="34"/>
      <c r="D92" s="109"/>
      <c r="F92" s="10"/>
      <c r="G92" s="110"/>
      <c r="H92" s="10"/>
      <c r="I92" s="110"/>
      <c r="J92" s="10"/>
      <c r="K92" s="110"/>
      <c r="L92" s="10"/>
    </row>
    <row r="93" spans="1:12" ht="18.600000000000001" customHeight="1">
      <c r="A93" s="34"/>
      <c r="D93" s="109"/>
      <c r="F93" s="10"/>
      <c r="G93" s="110"/>
      <c r="H93" s="10"/>
      <c r="I93" s="110"/>
      <c r="J93" s="10"/>
      <c r="K93" s="110"/>
      <c r="L93" s="10"/>
    </row>
    <row r="94" spans="1:12" ht="18.600000000000001" customHeight="1">
      <c r="A94" s="294" t="s">
        <v>156</v>
      </c>
      <c r="B94" s="294"/>
      <c r="C94" s="294"/>
      <c r="D94" s="294"/>
      <c r="E94" s="294"/>
      <c r="F94" s="294"/>
      <c r="G94" s="294"/>
      <c r="H94" s="294"/>
      <c r="I94" s="294"/>
      <c r="J94" s="294"/>
      <c r="K94" s="294"/>
      <c r="L94" s="294"/>
    </row>
    <row r="95" spans="1:12" ht="18.600000000000001" customHeight="1">
      <c r="A95" s="34"/>
      <c r="D95" s="109"/>
      <c r="F95" s="10"/>
      <c r="G95" s="110"/>
      <c r="H95" s="10"/>
      <c r="I95" s="110"/>
      <c r="J95" s="10"/>
      <c r="K95" s="110"/>
      <c r="L95" s="10"/>
    </row>
    <row r="96" spans="1:12" ht="17.25" customHeight="1">
      <c r="A96" s="34"/>
      <c r="D96" s="109"/>
      <c r="F96" s="10"/>
      <c r="G96" s="110"/>
      <c r="H96" s="10"/>
      <c r="I96" s="110"/>
      <c r="J96" s="10"/>
      <c r="K96" s="110"/>
      <c r="L96" s="10"/>
    </row>
    <row r="97" spans="1:12" ht="22.15" customHeight="1">
      <c r="A97" s="185" t="str">
        <f>+A49</f>
        <v>หมายเหตุประกอบข้อมูลทางการเงินเป็นส่วนหนึ่งของข้อมูลทางการเงินระหว่างกาลนี้</v>
      </c>
      <c r="B97" s="49"/>
      <c r="C97" s="49"/>
      <c r="D97" s="186"/>
      <c r="E97" s="49"/>
      <c r="F97" s="188"/>
      <c r="G97" s="187"/>
      <c r="H97" s="188"/>
      <c r="I97" s="187"/>
      <c r="J97" s="188"/>
      <c r="K97" s="187"/>
      <c r="L97" s="188"/>
    </row>
    <row r="98" spans="1:12" ht="21.75" customHeight="1">
      <c r="A98" s="60" t="str">
        <f>A50</f>
        <v>บริษัท โปรเอ็น คอร์ป จำกัด (มหาชน)</v>
      </c>
      <c r="B98" s="32"/>
      <c r="C98" s="32"/>
      <c r="D98" s="32"/>
      <c r="J98" s="6"/>
      <c r="L98" s="6"/>
    </row>
    <row r="99" spans="1:12" ht="21.75" customHeight="1">
      <c r="A99" s="51" t="s">
        <v>190</v>
      </c>
      <c r="B99" s="32"/>
      <c r="C99" s="32"/>
      <c r="D99" s="32"/>
      <c r="J99" s="6"/>
      <c r="L99" s="6"/>
    </row>
    <row r="100" spans="1:12" ht="21.75" customHeight="1">
      <c r="A100" s="52" t="str">
        <f>+A3</f>
        <v>สำหรับรอบระยะเวลาหกเดือนสิ้นสุดวันที่ 30 มิถุนายน พ.ศ. 2567</v>
      </c>
      <c r="B100" s="55"/>
      <c r="C100" s="55"/>
      <c r="D100" s="55"/>
      <c r="E100" s="49"/>
      <c r="F100" s="49"/>
      <c r="G100" s="49"/>
      <c r="H100" s="49"/>
      <c r="I100" s="49"/>
      <c r="J100" s="5"/>
      <c r="K100" s="49"/>
      <c r="L100" s="5"/>
    </row>
    <row r="101" spans="1:12" ht="21.75" customHeight="1">
      <c r="A101" s="53"/>
      <c r="B101" s="32"/>
      <c r="C101" s="32"/>
      <c r="D101" s="32"/>
      <c r="J101" s="6"/>
      <c r="L101" s="6"/>
    </row>
    <row r="102" spans="1:12" ht="21.75" customHeight="1">
      <c r="A102" s="56"/>
      <c r="B102" s="56"/>
      <c r="C102" s="56"/>
      <c r="D102" s="56"/>
      <c r="E102" s="106"/>
      <c r="F102" s="292" t="s">
        <v>3</v>
      </c>
      <c r="G102" s="292"/>
      <c r="H102" s="292"/>
      <c r="I102" s="70"/>
      <c r="J102" s="292" t="s">
        <v>4</v>
      </c>
      <c r="K102" s="292"/>
      <c r="L102" s="292"/>
    </row>
    <row r="103" spans="1:12" ht="21.75" customHeight="1">
      <c r="A103" s="56"/>
      <c r="B103" s="56"/>
      <c r="C103" s="56"/>
      <c r="D103" s="56"/>
      <c r="E103" s="106"/>
      <c r="F103" s="50" t="s">
        <v>7</v>
      </c>
      <c r="G103" s="70"/>
      <c r="H103" s="50" t="s">
        <v>7</v>
      </c>
      <c r="I103" s="70"/>
      <c r="J103" s="50" t="s">
        <v>7</v>
      </c>
      <c r="K103" s="70"/>
      <c r="L103" s="50" t="s">
        <v>7</v>
      </c>
    </row>
    <row r="104" spans="1:12" ht="21.75" customHeight="1">
      <c r="A104" s="32"/>
      <c r="B104" s="32"/>
      <c r="C104" s="32"/>
      <c r="E104" s="107"/>
      <c r="F104" s="13" t="s">
        <v>9</v>
      </c>
      <c r="G104" s="68"/>
      <c r="H104" s="13" t="s">
        <v>10</v>
      </c>
      <c r="I104" s="13"/>
      <c r="J104" s="13" t="s">
        <v>9</v>
      </c>
      <c r="K104" s="68"/>
      <c r="L104" s="13" t="s">
        <v>10</v>
      </c>
    </row>
    <row r="105" spans="1:12" ht="21.75" customHeight="1">
      <c r="A105" s="32"/>
      <c r="B105" s="32"/>
      <c r="C105" s="32"/>
      <c r="E105" s="107"/>
      <c r="F105" s="39" t="s">
        <v>12</v>
      </c>
      <c r="G105" s="35"/>
      <c r="H105" s="39" t="s">
        <v>12</v>
      </c>
      <c r="I105" s="46"/>
      <c r="J105" s="39" t="s">
        <v>12</v>
      </c>
      <c r="K105" s="46"/>
      <c r="L105" s="39" t="s">
        <v>12</v>
      </c>
    </row>
    <row r="106" spans="1:12" ht="18.600000000000001" customHeight="1">
      <c r="A106" s="34"/>
      <c r="D106" s="109"/>
      <c r="F106" s="134"/>
      <c r="G106" s="110"/>
      <c r="H106" s="10"/>
      <c r="I106" s="110"/>
      <c r="J106" s="134"/>
      <c r="K106" s="110"/>
      <c r="L106" s="10"/>
    </row>
    <row r="107" spans="1:12" ht="18.600000000000001" customHeight="1">
      <c r="A107" s="58" t="s">
        <v>15</v>
      </c>
      <c r="D107" s="109"/>
      <c r="F107" s="134"/>
      <c r="G107" s="110"/>
      <c r="H107" s="10"/>
      <c r="I107" s="110"/>
      <c r="J107" s="134"/>
      <c r="K107" s="110"/>
      <c r="L107" s="10"/>
    </row>
    <row r="108" spans="1:12" ht="18.600000000000001" customHeight="1">
      <c r="A108" s="34" t="s">
        <v>15</v>
      </c>
      <c r="D108" s="109"/>
      <c r="F108" s="129">
        <v>90431008</v>
      </c>
      <c r="H108" s="6">
        <v>238688477</v>
      </c>
      <c r="J108" s="129">
        <v>68832750</v>
      </c>
      <c r="L108" s="6">
        <v>209843950</v>
      </c>
    </row>
    <row r="109" spans="1:12" ht="18.600000000000001" customHeight="1">
      <c r="A109" s="34" t="s">
        <v>214</v>
      </c>
      <c r="D109" s="109"/>
      <c r="F109" s="132">
        <v>-15795157</v>
      </c>
      <c r="H109" s="5">
        <v>0</v>
      </c>
      <c r="J109" s="132">
        <v>-13167413</v>
      </c>
      <c r="L109" s="5">
        <v>0</v>
      </c>
    </row>
    <row r="110" spans="1:12" ht="18.600000000000001" customHeight="1">
      <c r="A110" s="34"/>
      <c r="D110" s="109"/>
      <c r="F110" s="129"/>
      <c r="G110" s="111"/>
      <c r="H110" s="6"/>
      <c r="I110" s="111"/>
      <c r="J110" s="129"/>
      <c r="K110" s="111"/>
      <c r="L110" s="6"/>
    </row>
    <row r="111" spans="1:12" ht="18.600000000000001" customHeight="1" thickBot="1">
      <c r="A111" s="34"/>
      <c r="D111" s="109"/>
      <c r="F111" s="133">
        <f>SUM(F108:F110)</f>
        <v>74635851</v>
      </c>
      <c r="H111" s="9">
        <f>SUM(H108:H110)</f>
        <v>238688477</v>
      </c>
      <c r="J111" s="133">
        <f>SUM(J108:J110)</f>
        <v>55665337</v>
      </c>
      <c r="L111" s="9">
        <f>SUM(L108:L110)</f>
        <v>209843950</v>
      </c>
    </row>
    <row r="112" spans="1:12" ht="18.600000000000001" customHeight="1" thickTop="1">
      <c r="A112" s="34"/>
      <c r="D112" s="109"/>
      <c r="F112" s="134"/>
      <c r="G112" s="110"/>
      <c r="H112" s="10"/>
      <c r="I112" s="110"/>
      <c r="J112" s="134"/>
      <c r="K112" s="110"/>
      <c r="L112" s="10"/>
    </row>
    <row r="113" spans="1:12" ht="18.600000000000001" customHeight="1">
      <c r="A113" s="53" t="s">
        <v>215</v>
      </c>
      <c r="B113" s="32"/>
      <c r="C113" s="32"/>
      <c r="D113" s="33"/>
      <c r="F113" s="135"/>
      <c r="J113" s="135"/>
      <c r="L113" s="31"/>
    </row>
    <row r="114" spans="1:12" ht="18.600000000000001" customHeight="1">
      <c r="A114" s="53"/>
      <c r="B114" s="32"/>
      <c r="C114" s="32"/>
      <c r="D114" s="33"/>
      <c r="F114" s="129"/>
      <c r="H114" s="6"/>
      <c r="J114" s="129"/>
      <c r="L114" s="6"/>
    </row>
    <row r="115" spans="1:12" ht="18.600000000000001" customHeight="1">
      <c r="A115" s="34" t="s">
        <v>216</v>
      </c>
      <c r="D115" s="109"/>
      <c r="F115" s="129">
        <v>24442268</v>
      </c>
      <c r="G115" s="110"/>
      <c r="H115" s="6">
        <v>8550667</v>
      </c>
      <c r="I115" s="110"/>
      <c r="J115" s="129">
        <v>24442268</v>
      </c>
      <c r="K115" s="110"/>
      <c r="L115" s="6">
        <v>6742566</v>
      </c>
    </row>
    <row r="116" spans="1:12" ht="18.600000000000001" customHeight="1">
      <c r="A116" s="34" t="s">
        <v>217</v>
      </c>
      <c r="D116" s="109"/>
      <c r="F116" s="129">
        <v>400180</v>
      </c>
      <c r="G116" s="110"/>
      <c r="H116" s="6">
        <v>2463471</v>
      </c>
      <c r="I116" s="110"/>
      <c r="J116" s="129">
        <v>400180</v>
      </c>
      <c r="K116" s="110"/>
      <c r="L116" s="6">
        <v>2463471</v>
      </c>
    </row>
    <row r="117" spans="1:12" ht="18.600000000000001" customHeight="1">
      <c r="A117" s="34" t="s">
        <v>218</v>
      </c>
      <c r="D117" s="109"/>
      <c r="F117" s="129"/>
      <c r="G117" s="110"/>
      <c r="H117" s="6"/>
      <c r="I117" s="110"/>
      <c r="J117" s="129"/>
      <c r="K117" s="110"/>
      <c r="L117" s="11"/>
    </row>
    <row r="118" spans="1:12" ht="18.600000000000001" customHeight="1">
      <c r="A118" s="34"/>
      <c r="B118" s="31" t="s">
        <v>219</v>
      </c>
      <c r="D118" s="109"/>
      <c r="F118" s="129">
        <v>370400</v>
      </c>
      <c r="G118" s="110"/>
      <c r="H118" s="6">
        <v>25040000</v>
      </c>
      <c r="I118" s="110"/>
      <c r="J118" s="129">
        <v>370400</v>
      </c>
      <c r="K118" s="110"/>
      <c r="L118" s="11">
        <v>25040000</v>
      </c>
    </row>
    <row r="119" spans="1:12" ht="18.600000000000001" customHeight="1">
      <c r="A119" s="34"/>
      <c r="D119" s="109"/>
      <c r="F119" s="6"/>
      <c r="G119" s="110"/>
      <c r="H119" s="6"/>
      <c r="I119" s="110"/>
      <c r="J119" s="11"/>
      <c r="K119" s="110"/>
      <c r="L119" s="11"/>
    </row>
    <row r="120" spans="1:12" ht="18.600000000000001" customHeight="1">
      <c r="A120" s="34"/>
      <c r="D120" s="109"/>
      <c r="F120" s="6"/>
      <c r="G120" s="110"/>
      <c r="H120" s="6"/>
      <c r="I120" s="110"/>
      <c r="J120" s="11"/>
      <c r="K120" s="110"/>
      <c r="L120" s="11"/>
    </row>
    <row r="121" spans="1:12" ht="18.600000000000001" customHeight="1">
      <c r="A121" s="34"/>
      <c r="D121" s="109"/>
      <c r="F121" s="6"/>
      <c r="G121" s="110"/>
      <c r="H121" s="6"/>
      <c r="I121" s="110"/>
      <c r="J121" s="11"/>
      <c r="K121" s="110"/>
      <c r="L121" s="11"/>
    </row>
    <row r="122" spans="1:12" ht="18.600000000000001" customHeight="1">
      <c r="A122" s="34"/>
      <c r="D122" s="109"/>
      <c r="F122" s="6"/>
      <c r="G122" s="110"/>
      <c r="H122" s="6"/>
      <c r="I122" s="110"/>
      <c r="J122" s="11"/>
      <c r="K122" s="110"/>
      <c r="L122" s="11"/>
    </row>
    <row r="123" spans="1:12" ht="18.600000000000001" customHeight="1">
      <c r="A123" s="34"/>
      <c r="D123" s="109"/>
      <c r="F123" s="6"/>
      <c r="G123" s="110"/>
      <c r="H123" s="6"/>
      <c r="I123" s="110"/>
      <c r="J123" s="11"/>
      <c r="K123" s="110"/>
      <c r="L123" s="11"/>
    </row>
    <row r="124" spans="1:12" ht="18.600000000000001" customHeight="1">
      <c r="A124" s="34"/>
      <c r="D124" s="109"/>
      <c r="F124" s="6"/>
      <c r="G124" s="110"/>
      <c r="H124" s="6"/>
      <c r="I124" s="110"/>
      <c r="J124" s="11"/>
      <c r="K124" s="110"/>
      <c r="L124" s="11"/>
    </row>
    <row r="125" spans="1:12" ht="18.600000000000001" customHeight="1">
      <c r="A125" s="34"/>
      <c r="D125" s="109"/>
      <c r="F125" s="6"/>
      <c r="G125" s="110"/>
      <c r="H125" s="6"/>
      <c r="I125" s="110"/>
      <c r="J125" s="11"/>
      <c r="K125" s="110"/>
      <c r="L125" s="11"/>
    </row>
    <row r="126" spans="1:12" ht="18.600000000000001" customHeight="1">
      <c r="A126" s="34"/>
      <c r="D126" s="109"/>
      <c r="F126" s="6"/>
      <c r="G126" s="110"/>
      <c r="H126" s="6"/>
      <c r="I126" s="110"/>
      <c r="J126" s="11"/>
      <c r="K126" s="110"/>
      <c r="L126" s="11"/>
    </row>
    <row r="127" spans="1:12" ht="18.600000000000001" customHeight="1">
      <c r="A127" s="34"/>
      <c r="D127" s="109"/>
      <c r="F127" s="6"/>
      <c r="G127" s="110"/>
      <c r="H127" s="6"/>
      <c r="I127" s="110"/>
      <c r="J127" s="11"/>
      <c r="K127" s="110"/>
      <c r="L127" s="11"/>
    </row>
    <row r="128" spans="1:12" ht="18.600000000000001" customHeight="1">
      <c r="A128" s="34"/>
      <c r="D128" s="109"/>
      <c r="F128" s="6"/>
      <c r="G128" s="110"/>
      <c r="H128" s="6"/>
      <c r="I128" s="110"/>
      <c r="J128" s="11"/>
      <c r="K128" s="110"/>
      <c r="L128" s="11"/>
    </row>
    <row r="129" spans="1:12" ht="18.600000000000001" customHeight="1">
      <c r="A129" s="34"/>
      <c r="D129" s="109"/>
      <c r="F129" s="6"/>
      <c r="G129" s="110"/>
      <c r="H129" s="6"/>
      <c r="I129" s="110"/>
      <c r="J129" s="11"/>
      <c r="K129" s="110"/>
      <c r="L129" s="11"/>
    </row>
    <row r="130" spans="1:12" ht="18.600000000000001" customHeight="1">
      <c r="A130" s="34"/>
      <c r="D130" s="109"/>
      <c r="F130" s="6"/>
      <c r="G130" s="110"/>
      <c r="H130" s="6"/>
      <c r="I130" s="110"/>
      <c r="J130" s="11"/>
      <c r="K130" s="110"/>
      <c r="L130" s="11"/>
    </row>
    <row r="131" spans="1:12" ht="18.600000000000001" customHeight="1">
      <c r="A131" s="34"/>
      <c r="D131" s="109"/>
      <c r="F131" s="6"/>
      <c r="G131" s="110"/>
      <c r="H131" s="6"/>
      <c r="I131" s="110"/>
      <c r="J131" s="11"/>
      <c r="K131" s="110"/>
      <c r="L131" s="11"/>
    </row>
    <row r="132" spans="1:12" ht="18.600000000000001" customHeight="1">
      <c r="A132" s="34"/>
      <c r="D132" s="109"/>
      <c r="F132" s="6"/>
      <c r="G132" s="110"/>
      <c r="H132" s="6"/>
      <c r="I132" s="110"/>
      <c r="J132" s="11"/>
      <c r="K132" s="110"/>
      <c r="L132" s="11"/>
    </row>
    <row r="133" spans="1:12" ht="18.600000000000001" customHeight="1">
      <c r="A133" s="34"/>
      <c r="D133" s="109"/>
      <c r="F133" s="6"/>
      <c r="G133" s="110"/>
      <c r="H133" s="6"/>
      <c r="I133" s="110"/>
      <c r="J133" s="11"/>
      <c r="K133" s="110"/>
      <c r="L133" s="11"/>
    </row>
    <row r="134" spans="1:12" ht="18.600000000000001" customHeight="1">
      <c r="A134" s="34"/>
      <c r="D134" s="109"/>
      <c r="F134" s="6"/>
      <c r="G134" s="110"/>
      <c r="H134" s="6"/>
      <c r="I134" s="110"/>
      <c r="J134" s="11"/>
      <c r="K134" s="110"/>
      <c r="L134" s="11"/>
    </row>
    <row r="135" spans="1:12" ht="18.600000000000001" customHeight="1">
      <c r="A135" s="34"/>
      <c r="D135" s="109"/>
      <c r="F135" s="6"/>
      <c r="G135" s="110"/>
      <c r="H135" s="6"/>
      <c r="I135" s="110"/>
      <c r="J135" s="11"/>
      <c r="K135" s="110"/>
      <c r="L135" s="11"/>
    </row>
    <row r="136" spans="1:12" ht="18.600000000000001" customHeight="1">
      <c r="A136" s="34"/>
      <c r="D136" s="109"/>
      <c r="F136" s="6"/>
      <c r="G136" s="110"/>
      <c r="H136" s="6"/>
      <c r="I136" s="110"/>
      <c r="J136" s="11"/>
      <c r="K136" s="110"/>
      <c r="L136" s="11"/>
    </row>
    <row r="137" spans="1:12" ht="18.600000000000001" customHeight="1">
      <c r="A137" s="34"/>
      <c r="D137" s="109"/>
      <c r="F137" s="6"/>
      <c r="G137" s="110"/>
      <c r="H137" s="6"/>
      <c r="I137" s="110"/>
      <c r="J137" s="11"/>
      <c r="K137" s="110"/>
      <c r="L137" s="11"/>
    </row>
    <row r="138" spans="1:12" ht="24" customHeight="1">
      <c r="A138" s="34"/>
      <c r="D138" s="109"/>
      <c r="F138" s="6"/>
      <c r="G138" s="110"/>
      <c r="H138" s="6"/>
      <c r="I138" s="110"/>
      <c r="J138" s="11"/>
      <c r="K138" s="110"/>
      <c r="L138" s="11"/>
    </row>
    <row r="139" spans="1:12" ht="18.600000000000001" customHeight="1">
      <c r="A139" s="34"/>
      <c r="D139" s="109"/>
      <c r="F139" s="6"/>
      <c r="G139" s="110"/>
      <c r="H139" s="6"/>
      <c r="I139" s="110"/>
      <c r="J139" s="11"/>
      <c r="K139" s="110"/>
      <c r="L139" s="11"/>
    </row>
    <row r="140" spans="1:12" ht="3.75" customHeight="1">
      <c r="A140" s="34"/>
      <c r="D140" s="109"/>
      <c r="F140" s="6"/>
      <c r="G140" s="110"/>
      <c r="H140" s="6"/>
      <c r="I140" s="110"/>
      <c r="J140" s="11"/>
      <c r="K140" s="110"/>
      <c r="L140" s="11"/>
    </row>
    <row r="141" spans="1:12" ht="18.600000000000001" customHeight="1">
      <c r="A141" s="294" t="s">
        <v>156</v>
      </c>
      <c r="B141" s="294"/>
      <c r="C141" s="294"/>
      <c r="D141" s="294"/>
      <c r="E141" s="294"/>
      <c r="F141" s="294"/>
      <c r="G141" s="294"/>
      <c r="H141" s="294"/>
      <c r="I141" s="294"/>
      <c r="J141" s="294"/>
      <c r="K141" s="294"/>
      <c r="L141" s="294"/>
    </row>
    <row r="142" spans="1:12" ht="18.600000000000001" customHeight="1">
      <c r="A142" s="289"/>
      <c r="B142" s="289"/>
      <c r="C142" s="289"/>
      <c r="D142" s="289"/>
      <c r="E142" s="289"/>
      <c r="F142" s="289"/>
      <c r="G142" s="289"/>
      <c r="H142" s="289"/>
      <c r="I142" s="289"/>
      <c r="J142" s="289"/>
      <c r="K142" s="289"/>
      <c r="L142" s="289"/>
    </row>
    <row r="143" spans="1:12" ht="17.25" customHeight="1">
      <c r="A143" s="289"/>
      <c r="B143" s="289"/>
      <c r="C143" s="289"/>
      <c r="D143" s="289"/>
      <c r="E143" s="289"/>
      <c r="F143" s="289"/>
      <c r="G143" s="289"/>
      <c r="H143" s="289"/>
      <c r="I143" s="289"/>
      <c r="J143" s="289"/>
      <c r="K143" s="289"/>
      <c r="L143" s="289"/>
    </row>
    <row r="144" spans="1:12" ht="22.15" customHeight="1">
      <c r="A144" s="59" t="str">
        <f>'T8'!A35</f>
        <v>หมายเหตุประกอบข้อมูลทางการเงินเป็นส่วนหนึ่งของข้อมูลทางการเงินระหว่างกาลนี้</v>
      </c>
      <c r="B144" s="49"/>
      <c r="C144" s="49"/>
      <c r="D144" s="49"/>
      <c r="E144" s="49"/>
      <c r="F144" s="49"/>
      <c r="G144" s="49"/>
      <c r="H144" s="49"/>
      <c r="I144" s="49"/>
      <c r="J144" s="12"/>
      <c r="K144" s="49"/>
      <c r="L144" s="12"/>
    </row>
  </sheetData>
  <mergeCells count="9">
    <mergeCell ref="A141:L141"/>
    <mergeCell ref="F5:H5"/>
    <mergeCell ref="J5:L5"/>
    <mergeCell ref="F54:H54"/>
    <mergeCell ref="J54:L54"/>
    <mergeCell ref="A45:L45"/>
    <mergeCell ref="F102:H102"/>
    <mergeCell ref="J102:L102"/>
    <mergeCell ref="A94:L94"/>
  </mergeCells>
  <pageMargins left="0.8" right="0.5" top="0.5" bottom="0.6" header="0.49" footer="0.4"/>
  <pageSetup paperSize="9" scale="90" firstPageNumber="9" fitToHeight="0" orientation="portrait" useFirstPageNumber="1" horizontalDpi="1200" verticalDpi="1200" r:id="rId1"/>
  <headerFooter>
    <oddFooter>&amp;R&amp;"Browallia New,Regular"&amp;13&amp;P</oddFooter>
  </headerFooter>
  <rowBreaks count="2" manualBreakCount="2">
    <brk id="49" max="16383" man="1"/>
    <brk id="97" max="11"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PricewaterhouseCoopers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Chonticha Ketngam</dc:creator>
  <cp:keywords/>
  <dc:description/>
  <cp:lastModifiedBy>Kodchawan Srikaewpraphan (TH)</cp:lastModifiedBy>
  <cp:revision/>
  <dcterms:created xsi:type="dcterms:W3CDTF">2021-05-10T08:11:29Z</dcterms:created>
  <dcterms:modified xsi:type="dcterms:W3CDTF">2025-06-20T09:55:33Z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linkTarget="PROP_TYPE">
    <vt:r8>0</vt:r8>
  </property>
</Properties>
</file>