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1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M:\ABAS-Listed\PROEN Crop Public Company Limited\PROEN Corp Public (Proimage Enginee)_Mar22\"/>
    </mc:Choice>
  </mc:AlternateContent>
  <xr:revisionPtr revIDLastSave="0" documentId="8_{11ABDCEF-3C68-4A77-A0AA-162FF6B5E354}" xr6:coauthVersionLast="47" xr6:coauthVersionMax="47" xr10:uidLastSave="{00000000-0000-0000-0000-000000000000}"/>
  <bookViews>
    <workbookView xWindow="-120" yWindow="-120" windowWidth="24240" windowHeight="13140" tabRatio="677" firstSheet="4" activeTab="4" xr2:uid="{00000000-000D-0000-FFFF-FFFF00000000}"/>
  </bookViews>
  <sheets>
    <sheet name="EN 2-4" sheetId="8" r:id="rId1"/>
    <sheet name="EN 5 (3M)" sheetId="22" r:id="rId2"/>
    <sheet name="EN 6Conso" sheetId="23" r:id="rId3"/>
    <sheet name="EN 7" sheetId="24" r:id="rId4"/>
    <sheet name="EN 8-9" sheetId="2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123Graph_D" localSheetId="0" hidden="1">[1]A!#REF!</definedName>
    <definedName name="__123Graph_D" localSheetId="1" hidden="1">[2]A!#REF!</definedName>
    <definedName name="__123Graph_D" hidden="1">[1]A!#REF!</definedName>
    <definedName name="__f2" hidden="1">{#N/A,#N/A,FALSE,"COVER1.XLS ";#N/A,#N/A,FALSE,"RACT1.XLS";#N/A,#N/A,FALSE,"RACT2.XLS";#N/A,#N/A,FALSE,"ECCMP";#N/A,#N/A,FALSE,"WELDER.XLS"}</definedName>
    <definedName name="__IntlFixup" hidden="1">TRUE</definedName>
    <definedName name="__kvs1" hidden="1">{#N/A,#N/A,FALSE,"COVER1.XLS ";#N/A,#N/A,FALSE,"RACT1.XLS";#N/A,#N/A,FALSE,"RACT2.XLS";#N/A,#N/A,FALSE,"ECCMP";#N/A,#N/A,FALSE,"WELDER.XLS"}</definedName>
    <definedName name="__kvs2" hidden="1">{#N/A,#N/A,FALSE,"COVER1.XLS ";#N/A,#N/A,FALSE,"RACT1.XLS";#N/A,#N/A,FALSE,"RACT2.XLS";#N/A,#N/A,FALSE,"ECCMP";#N/A,#N/A,FALSE,"WELDER.XLS"}</definedName>
    <definedName name="__KVS3" hidden="1">{#N/A,#N/A,FALSE,"COVER1.XLS ";#N/A,#N/A,FALSE,"RACT1.XLS";#N/A,#N/A,FALSE,"RACT2.XLS";#N/A,#N/A,FALSE,"ECCMP";#N/A,#N/A,FALSE,"WELDER.XLS"}</definedName>
    <definedName name="__kvs5" hidden="1">{#N/A,#N/A,FALSE,"COVER.XLS";#N/A,#N/A,FALSE,"RACT1.XLS";#N/A,#N/A,FALSE,"RACT2.XLS";#N/A,#N/A,FALSE,"ECCMP";#N/A,#N/A,FALSE,"WELDER.XLS"}</definedName>
    <definedName name="__kvs8" hidden="1">{#N/A,#N/A,FALSE,"COVER1.XLS ";#N/A,#N/A,FALSE,"RACT1.XLS";#N/A,#N/A,FALSE,"RACT2.XLS";#N/A,#N/A,FALSE,"ECCMP";#N/A,#N/A,FALSE,"WELDER.XLS"}</definedName>
    <definedName name="_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MB2" hidden="1">{#N/A,#N/A,FALSE,"COVER.XLS";#N/A,#N/A,FALSE,"RACT1.XLS";#N/A,#N/A,FALSE,"RACT2.XLS";#N/A,#N/A,FALSE,"ECCMP";#N/A,#N/A,FALSE,"WELDER.XLS"}</definedName>
    <definedName name="_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1_0_0Cwvu.GREY_A" hidden="1">[3]TargIS!#REF!</definedName>
    <definedName name="_11_0_0Cwvu.GREY_A" hidden="1">[4]TargIS!#REF!</definedName>
    <definedName name="_12_0_0Cwvu.GREY_A" hidden="1">[5]TargIS!#REF!</definedName>
    <definedName name="_16_0_0Cwvu.GREY_A" hidden="1">[4]TargIS!#REF!</definedName>
    <definedName name="_1Table2_" hidden="1">[6]BEV!#REF!</definedName>
    <definedName name="_2_0_Table2_" hidden="1">[6]BEV!#REF!</definedName>
    <definedName name="_3S" hidden="1">[7]FINANCIALS!#REF!</definedName>
    <definedName name="_4Table2_" hidden="1">[6]BEV!#REF!</definedName>
    <definedName name="_5Table2_" hidden="1">[6]BEV!#REF!</definedName>
    <definedName name="_6_0_S" hidden="1">[7]FINANCIALS!#REF!</definedName>
    <definedName name="_7_0_Table2_" hidden="1">[6]BEV!#REF!</definedName>
    <definedName name="_8_0_Table2_" hidden="1">[6]BEV!#REF!</definedName>
    <definedName name="_Dist_Values" hidden="1">#REF!</definedName>
    <definedName name="_f2" hidden="1">{#N/A,#N/A,FALSE,"COVER1.XLS ";#N/A,#N/A,FALSE,"RACT1.XLS";#N/A,#N/A,FALSE,"RACT2.XLS";#N/A,#N/A,FALSE,"ECCMP";#N/A,#N/A,FALSE,"WELDER.XLS"}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key3" hidden="1">#REF!</definedName>
    <definedName name="_KO2" hidden="1">#REF!</definedName>
    <definedName name="_kvs1" hidden="1">{#N/A,#N/A,FALSE,"COVER1.XLS ";#N/A,#N/A,FALSE,"RACT1.XLS";#N/A,#N/A,FALSE,"RACT2.XLS";#N/A,#N/A,FALSE,"ECCMP";#N/A,#N/A,FALSE,"WELDER.XLS"}</definedName>
    <definedName name="_kvs2" hidden="1">{#N/A,#N/A,FALSE,"COVER1.XLS ";#N/A,#N/A,FALSE,"RACT1.XLS";#N/A,#N/A,FALSE,"RACT2.XLS";#N/A,#N/A,FALSE,"ECCMP";#N/A,#N/A,FALSE,"WELDER.XLS"}</definedName>
    <definedName name="_KVS3" hidden="1">{#N/A,#N/A,FALSE,"COVER1.XLS ";#N/A,#N/A,FALSE,"RACT1.XLS";#N/A,#N/A,FALSE,"RACT2.XLS";#N/A,#N/A,FALSE,"ECCMP";#N/A,#N/A,FALSE,"WELDER.XLS"}</definedName>
    <definedName name="_kvs5" hidden="1">{#N/A,#N/A,FALSE,"COVER.XLS";#N/A,#N/A,FALSE,"RACT1.XLS";#N/A,#N/A,FALSE,"RACT2.XLS";#N/A,#N/A,FALSE,"ECCMP";#N/A,#N/A,FALSE,"WELDER.XLS"}</definedName>
    <definedName name="_kvs8" hidden="1">{#N/A,#N/A,FALSE,"COVER1.XLS ";#N/A,#N/A,FALSE,"RACT1.XLS";#N/A,#N/A,FALSE,"RACT2.XLS";#N/A,#N/A,FALSE,"ECCMP";#N/A,#N/A,FALSE,"WELDER.XLS"}</definedName>
    <definedName name="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MB2" hidden="1">{#N/A,#N/A,FALSE,"COVER.XLS";#N/A,#N/A,FALSE,"RACT1.XLS";#N/A,#N/A,FALSE,"RACT2.XLS";#N/A,#N/A,FALSE,"ECCMP";#N/A,#N/A,FALSE,"WELDER.XLS"}</definedName>
    <definedName name="_Order1" hidden="1">255</definedName>
    <definedName name="_Order2" hidden="1">0</definedName>
    <definedName name="_Parse_In" hidden="1">#REF!</definedName>
    <definedName name="_Parse_Out" hidden="1">[8]total!#REF!</definedName>
    <definedName name="_Sort" hidden="1">#REF!</definedName>
    <definedName name="_Table1_In1" hidden="1">[9]TargDCF!#REF!</definedName>
    <definedName name="_Table1_Out" hidden="1">[9]TargDCF!#REF!</definedName>
    <definedName name="_Table2_In1" hidden="1">[9]TargDCF!#REF!</definedName>
    <definedName name="_Table2_In2" hidden="1">#REF!</definedName>
    <definedName name="_Table2_Out" hidden="1">#REF!</definedName>
    <definedName name="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aaaaa" hidden="1">#REF!</definedName>
    <definedName name="aaaaaaa" hidden="1">#REF!</definedName>
    <definedName name="aaaaaaaaaaaaaaaaaaaaaaaaaaaaaaaaaaaa" hidden="1">{#N/A,#N/A,FALSE,"COVER.XLS";#N/A,#N/A,FALSE,"RACT1.XLS";#N/A,#N/A,FALSE,"RACT2.XLS";#N/A,#N/A,FALSE,"ECCMP";#N/A,#N/A,FALSE,"WELDER.XLS"}</definedName>
    <definedName name="adg" hidden="1">[4]TargIS!#REF!</definedName>
    <definedName name="aefr" hidden="1">{#N/A,#N/A,FALSE,"COVER1.XLS ";#N/A,#N/A,FALSE,"RACT1.XLS";#N/A,#N/A,FALSE,"RACT2.XLS";#N/A,#N/A,FALSE,"ECCMP";#N/A,#N/A,FALSE,"WELDER.XLS"}</definedName>
    <definedName name="a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fjk" hidden="1">{#N/A,#N/A,FALSE,"COVER1.XLS ";#N/A,#N/A,FALSE,"RACT1.XLS";#N/A,#N/A,FALSE,"RACT2.XLS";#N/A,#N/A,FALSE,"ECCMP";#N/A,#N/A,FALSE,"WELDER.XLS"}</definedName>
    <definedName name="ake" hidden="1">#REF!</definedName>
    <definedName name="arfed" hidden="1">{#N/A,#N/A,FALSE,"COVER1.XLS ";#N/A,#N/A,FALSE,"RACT1.XLS";#N/A,#N/A,FALSE,"RACT2.XLS";#N/A,#N/A,FALSE,"ECCMP";#N/A,#N/A,FALSE,"WELDER.XLS"}</definedName>
    <definedName name="AS2DocOpenMode" hidden="1">"AS2DocumentEdit"</definedName>
    <definedName name="AS2StaticLS" hidden="1">#REF!</definedName>
    <definedName name="AS2TickmarkLS" hidden="1">#REF!</definedName>
    <definedName name="asdd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glflfl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d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uraStyleDefaultsReset" hidden="1">#N/A</definedName>
    <definedName name="BB" localSheetId="0" hidden="1">{"'Eng (page2)'!$A$1:$D$52"}</definedName>
    <definedName name="BB" hidden="1">{"'Eng (page2)'!$A$1:$D$52"}</definedName>
    <definedName name="bill123" hidden="1">{#N/A,#N/A,FALSE,"COVER.XLS";#N/A,#N/A,FALSE,"RACT1.XLS";#N/A,#N/A,FALSE,"RACT2.XLS";#N/A,#N/A,FALSE,"ECCMP";#N/A,#N/A,FALSE,"WELDER.XLS"}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8" hidden="1">#REF!</definedName>
    <definedName name="BLPH9" hidden="1">#REF!</definedName>
    <definedName name="BLPHJUN" hidden="1">#REF!</definedName>
    <definedName name="cashflow12" hidden="1">#REF!</definedName>
    <definedName name="cdu" hidden="1">{#N/A,#N/A,FALSE,"COVER.XLS";#N/A,#N/A,FALSE,"RACT1.XLS";#N/A,#N/A,FALSE,"RACT2.XLS";#N/A,#N/A,FALSE,"ECCMP";#N/A,#N/A,FALSE,"WELDER.XLS"}</definedName>
    <definedName name="channelexpens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at" hidden="1">{#N/A,#N/A,FALSE,"COVER.XLS";#N/A,#N/A,FALSE,"RACT1.XLS";#N/A,#N/A,FALSE,"RACT2.XLS";#N/A,#N/A,FALSE,"ECCMP";#N/A,#N/A,FALSE,"WELDER.XLS"}</definedName>
    <definedName name="CURVE" hidden="1">{#N/A,#N/A,FALSE,"COVER1.XLS ";#N/A,#N/A,FALSE,"RACT1.XLS";#N/A,#N/A,FALSE,"RACT2.XLS";#N/A,#N/A,FALSE,"ECCMP";#N/A,#N/A,FALSE,"WELDER.XLS"}</definedName>
    <definedName name="cwdsc" hidden="1">#REF!</definedName>
    <definedName name="Cwvu.GREY_ALL." hidden="1">#REF!</definedName>
    <definedName name="cxvjhbs" hidden="1">{#N/A,#N/A,FALSE,"COVER1.XLS ";#N/A,#N/A,FALSE,"RACT1.XLS";#N/A,#N/A,FALSE,"RACT2.XLS";#N/A,#N/A,FALSE,"ECCMP";#N/A,#N/A,FALSE,"WELDER.XLS"}</definedName>
    <definedName name="dar" hidden="1">{#N/A,#N/A,FALSE,"COVER.XLS";#N/A,#N/A,FALSE,"RACT1.XLS";#N/A,#N/A,FALSE,"RACT2.XLS";#N/A,#N/A,FALSE,"ECCMP";#N/A,#N/A,FALSE,"WELDER.XLS"}</definedName>
    <definedName name="dd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fsa" hidden="1">#REF!</definedName>
    <definedName name="DESOF" hidden="1">{#N/A,#N/A,FALSE,"COVER1.XLS ";#N/A,#N/A,FALSE,"RACT1.XLS";#N/A,#N/A,FALSE,"RACT2.XLS";#N/A,#N/A,FALSE,"ECCMP";#N/A,#N/A,FALSE,"WELDER.XLS"}</definedName>
    <definedName name="dev_tech" hidden="1">[10]BEV!#REF!</definedName>
    <definedName name="df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a" hidden="1">{#N/A,#N/A,FALSE,"COVER1.XLS ";#N/A,#N/A,FALSE,"RACT1.XLS";#N/A,#N/A,FALSE,"RACT2.XLS";#N/A,#N/A,FALSE,"ECCMP";#N/A,#N/A,FALSE,"WELDER.XLS"}</definedName>
    <definedName name="d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fdfdf" hidden="1">{#N/A,#N/A,FALSE,"COVER.XLS";#N/A,#N/A,FALSE,"RACT1.XLS";#N/A,#N/A,FALSE,"RACT2.XLS";#N/A,#N/A,FALSE,"ECCMP";#N/A,#N/A,FALSE,"WELDER.XLS"}</definedName>
    <definedName name="dffd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gdf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fgfd" hidden="1">{#N/A,#N/A,FALSE,"AR2";#N/A,#N/A,FALSE,"SUM"}</definedName>
    <definedName name="dfjie" hidden="1">{#N/A,#N/A,FALSE,"COVER.XLS";#N/A,#N/A,FALSE,"RACT1.XLS";#N/A,#N/A,FALSE,"RACT2.XLS";#N/A,#N/A,FALSE,"ECCMP";#N/A,#N/A,FALSE,"WELDER.XLS"}</definedName>
    <definedName name="dgfgfd" hidden="1">{#N/A,#N/A,FALSE,"COVER.XLS";#N/A,#N/A,FALSE,"RACT1.XLS";#N/A,#N/A,FALSE,"RACT2.XLS";#N/A,#N/A,FALSE,"ECCMP";#N/A,#N/A,FALSE,"WELDER.XLS"}</definedName>
    <definedName name="dikkk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io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jh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o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w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sd" hidden="1">{#N/A,#N/A,FALSE,"COVER.XLS";#N/A,#N/A,FALSE,"RACT1.XLS";#N/A,#N/A,FALSE,"RACT2.XLS";#N/A,#N/A,FALSE,"ECCMP";#N/A,#N/A,FALSE,"WELDER.XLS"}</definedName>
    <definedName name="ehb" hidden="1">{#N/A,#N/A,FALSE,"COVER1.XLS ";#N/A,#N/A,FALSE,"RACT1.XLS";#N/A,#N/A,FALSE,"RACT2.XLS";#N/A,#N/A,FALSE,"ECCMP";#N/A,#N/A,FALSE,"WELDER.XLS"}</definedName>
    <definedName name="er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re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erhewretnbene" hidden="1">{#N/A,#N/A,FALSE,"BALANCE";#N/A,#N/A,FALSE,"GL";#N/A,#N/A,FALSE,"SL";#N/A,#N/A,FALSE,"TMLNE";#N/A,#N/A,FALSE,"SALES"}</definedName>
    <definedName name="erhflkds" hidden="1">{#N/A,#N/A,FALSE,"AR2";#N/A,#N/A,FALSE,"SUM"}</definedName>
    <definedName name="errr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ers5wuytesttt" hidden="1">{#N/A,#N/A,FALSE,"COVER1.XLS ";#N/A,#N/A,FALSE,"RACT1.XLS";#N/A,#N/A,FALSE,"RACT2.XLS";#N/A,#N/A,FALSE,"ECCMP";#N/A,#N/A,FALSE,"WELDER.XLS"}</definedName>
    <definedName name="ert" hidden="1">#REF!</definedName>
    <definedName name="erw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w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x" hidden="1">{#N/A,#N/A,FALSE,"COVER.XLS";#N/A,#N/A,FALSE,"RACT1.XLS";#N/A,#N/A,FALSE,"RACT2.XLS";#N/A,#N/A,FALSE,"ECCMP";#N/A,#N/A,FALSE,"WELDER.XLS"}</definedName>
    <definedName name="fbnhg" hidden="1">#REF!</definedName>
    <definedName name="fdd" hidden="1">{#N/A,#N/A,FALSE,"COVER1.XLS ";#N/A,#N/A,FALSE,"RACT1.XLS";#N/A,#N/A,FALSE,"RACT2.XLS";#N/A,#N/A,FALSE,"ECCMP";#N/A,#N/A,FALSE,"WELDER.XLS"}</definedName>
    <definedName name="fddf" hidden="1">{#N/A,#N/A,FALSE,"COVER.XLS";#N/A,#N/A,FALSE,"RACT1.XLS";#N/A,#N/A,FALSE,"RACT2.XLS";#N/A,#N/A,FALSE,"ECCMP";#N/A,#N/A,FALSE,"WELDER.XLS"}</definedName>
    <definedName name="fdf" hidden="1">{#N/A,#N/A,FALSE,"COVER1.XLS ";#N/A,#N/A,FALSE,"RACT1.XLS";#N/A,#N/A,FALSE,"RACT2.XLS";#N/A,#N/A,FALSE,"ECCMP";#N/A,#N/A,FALSE,"WELDER.XLS"}</definedName>
    <definedName name="fdfd" hidden="1">{#N/A,#N/A,FALSE,"COVER1.XLS ";#N/A,#N/A,FALSE,"RACT1.XLS";#N/A,#N/A,FALSE,"RACT2.XLS";#N/A,#N/A,FALSE,"ECCMP";#N/A,#N/A,FALSE,"WELDER.XLS"}</definedName>
    <definedName name="fdfdf" hidden="1">{#N/A,#N/A,FALSE,"COVER1.XLS ";#N/A,#N/A,FALSE,"RACT1.XLS";#N/A,#N/A,FALSE,"RACT2.XLS";#N/A,#N/A,FALSE,"ECCMP";#N/A,#N/A,FALSE,"WELDER.XLS"}</definedName>
    <definedName name="fdfdfdf" hidden="1">{#N/A,#N/A,FALSE,"COVER.XLS";#N/A,#N/A,FALSE,"RACT1.XLS";#N/A,#N/A,FALSE,"RACT2.XLS";#N/A,#N/A,FALSE,"ECCMP";#N/A,#N/A,FALSE,"WELDER.XLS"}</definedName>
    <definedName name="fdfdfgdg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dhrh" hidden="1">{#N/A,#N/A,FALSE,"AR2";#N/A,#N/A,FALSE,"SUM"}</definedName>
    <definedName name="ffeee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ffff" hidden="1">#REF!</definedName>
    <definedName name="fgf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grd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grf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instmts" hidden="1">{#N/A,#N/A,FALSE,"Fin_Stmts";#N/A,#N/A,FALSE,"IntraComp Profit Data"}</definedName>
    <definedName name="ftrds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dh" hidden="1">#REF!</definedName>
    <definedName name="g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fg" hidden="1">{#N/A,#N/A,FALSE,"COVER1.XLS ";#N/A,#N/A,FALSE,"RACT1.XLS";#N/A,#N/A,FALSE,"RACT2.XLS";#N/A,#N/A,FALSE,"ECCMP";#N/A,#N/A,FALSE,"WELDER.XLS"}</definedName>
    <definedName name="gv" hidden="1">{#N/A,#N/A,FALSE,"COVER1.XLS ";#N/A,#N/A,FALSE,"RACT1.XLS";#N/A,#N/A,FALSE,"RACT2.XLS";#N/A,#N/A,FALSE,"ECCMP";#N/A,#N/A,FALSE,"WELDER.XLS"}</definedName>
    <definedName name="gx" hidden="1">{#N/A,#N/A,FALSE,"COVER.XLS";#N/A,#N/A,FALSE,"RACT1.XLS";#N/A,#N/A,FALSE,"RACT2.XLS";#N/A,#N/A,FALSE,"ECCMP";#N/A,#N/A,FALSE,"WELDER.XLS"}</definedName>
    <definedName name="hgf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gu7tygyrtrdsajh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itech" hidden="1">#REF!</definedName>
    <definedName name="hjk" hidden="1">#REF!</definedName>
    <definedName name="HTML" localSheetId="0" hidden="1">{"'Eng (page2)'!$A$1:$D$52"}</definedName>
    <definedName name="HTML" hidden="1">{"'Eng (page2)'!$A$1:$D$52"}</definedName>
    <definedName name="HTML_CodePage" hidden="1">874</definedName>
    <definedName name="HTML_Control" localSheetId="0" hidden="1">{"'Eng (page2)'!$A$1:$D$52"}</definedName>
    <definedName name="HTML_Control" hidden="1">{"'Eng (page2)'!$A$1:$D$52"}</definedName>
    <definedName name="HTML_Description" hidden="1">""</definedName>
    <definedName name="HTML_Email" hidden="1">""</definedName>
    <definedName name="HTML_Header" hidden="1">"Foreign Exchange Rates (Page 2)"</definedName>
    <definedName name="HTML_LastUpdate" hidden="1">"5/6/00"</definedName>
    <definedName name="HTML_LineAfter" hidden="1">FALSE</definedName>
    <definedName name="HTML_LineBefore" hidden="1">FALSE</definedName>
    <definedName name="HTML_Name" hidden="1">"Banking Department, Bank of Thailand Tel.(662) 283-5454"</definedName>
    <definedName name="HTML_OBDlg2" hidden="1">TRUE</definedName>
    <definedName name="HTML_OBDlg4" hidden="1">TRUE</definedName>
    <definedName name="HTML_OS" hidden="1">0</definedName>
    <definedName name="HTML_PathFile" hidden="1">"c:\fer2.html"</definedName>
    <definedName name="HTML_Title" hidden="1">""</definedName>
    <definedName name="I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k" hidden="1">{#N/A,#N/A,FALSE,"AR2";#N/A,#N/A,FALSE,"SUM"}</definedName>
    <definedName name="jkhuiygh9petk" hidden="1">{#N/A,#N/A,FALSE,"COVER1.XLS ";#N/A,#N/A,FALSE,"RACT1.XLS";#N/A,#N/A,FALSE,"RACT2.XLS";#N/A,#N/A,FALSE,"ECCMP";#N/A,#N/A,FALSE,"WELDER.XLS"}</definedName>
    <definedName name="jo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j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uj" hidden="1">{#N/A,#N/A,FALSE,"17MAY";#N/A,#N/A,FALSE,"24MAY"}</definedName>
    <definedName name="junkme" hidden="1">{#N/A,#N/A,TRUE,"Status Report";#N/A,#N/A,TRUE,"Current Forecast";#N/A,#N/A,TRUE,"Last Forecast";#N/A,#N/A,TRUE,"BP";#N/A,#N/A,TRUE,"LY"}</definedName>
    <definedName name="ka" hidden="1">{#N/A,#N/A,FALSE,"COVER.XLS";#N/A,#N/A,FALSE,"RACT1.XLS";#N/A,#N/A,FALSE,"RACT2.XLS";#N/A,#N/A,FALSE,"ECCMP";#N/A,#N/A,FALSE,"WELDER.XLS"}</definedName>
    <definedName name="kai" hidden="1">{#N/A,#N/A,FALSE,"COVER1.XLS ";#N/A,#N/A,FALSE,"RACT1.XLS";#N/A,#N/A,FALSE,"RACT2.XLS";#N/A,#N/A,FALSE,"ECCMP";#N/A,#N/A,FALSE,"WELDER.XLS"}</definedName>
    <definedName name="key" hidden="1">#REF!</definedName>
    <definedName name="kjhih" hidden="1">{#N/A,#N/A,FALSE,"AR2";#N/A,#N/A,FALSE,"SUM"}</definedName>
    <definedName name="kj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L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kjghyhhju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rj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y" hidden="1">{#N/A,#N/A,FALSE,"COVER1.XLS ";#N/A,#N/A,FALSE,"RACT1.XLS";#N/A,#N/A,FALSE,"RACT2.XLS";#N/A,#N/A,FALSE,"ECCMP";#N/A,#N/A,FALSE,"WELDER.XLS"}</definedName>
    <definedName name="kskk" hidden="1">{#N/A,#N/A,FALSE,"COVER.XLS";#N/A,#N/A,FALSE,"RACT1.XLS";#N/A,#N/A,FALSE,"RACT2.XLS";#N/A,#N/A,FALSE,"ECCMP";#N/A,#N/A,FALSE,"WELDER.XLS"}</definedName>
    <definedName name="kvs" hidden="1">{#N/A,#N/A,FALSE,"COVER1.XLS ";#N/A,#N/A,FALSE,"RACT1.XLS";#N/A,#N/A,FALSE,"RACT2.XLS";#N/A,#N/A,FALSE,"ECCMP";#N/A,#N/A,FALSE,"WELDER.XLS"}</definedName>
    <definedName name="laura" hidden="1">{#N/A,#N/A,TRUE,"Status Report";#N/A,#N/A,TRUE,"Current Forecast";#N/A,#N/A,TRUE,"Last Forecast";#N/A,#N/A,TRUE,"BP";#N/A,#N/A,TRUE,"LY"}</definedName>
    <definedName name="lff" hidden="1">{#N/A,#N/A,FALSE,"17MAY";#N/A,#N/A,FALSE,"24MAY"}</definedName>
    <definedName name="lkk" hidden="1">{#N/A,#N/A,FALSE,"17MAY";#N/A,#N/A,FALSE,"24MAY"}</definedName>
    <definedName name="M_Drama" hidden="1">#REF!</definedName>
    <definedName name="mam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MBC_D" hidden="1">#REF!</definedName>
    <definedName name="mike" hidden="1">[9]TargBSCF!#REF!</definedName>
    <definedName name="mmmmmmmmmmmmmmm" hidden="1">#REF!</definedName>
    <definedName name="mo" hidden="1">{#N/A,#N/A,FALSE,"COVER.XLS";#N/A,#N/A,FALSE,"RACT1.XLS";#N/A,#N/A,FALSE,"RACT2.XLS";#N/A,#N/A,FALSE,"ECCMP";#N/A,#N/A,FALSE,"WELDER.XLS"}</definedName>
    <definedName name="mon" hidden="1">{#N/A,#N/A,FALSE,"COVER.XLS";#N/A,#N/A,FALSE,"RACT1.XLS";#N/A,#N/A,FALSE,"RACT2.XLS";#N/A,#N/A,FALSE,"ECCMP";#N/A,#N/A,FALSE,"WELDER.XLS"}</definedName>
    <definedName name="new" hidden="1">{"'Model'!$A$1:$N$53"}</definedName>
    <definedName name="nnnn" hidden="1">#REF!</definedName>
    <definedName name="nnnnnn" hidden="1">[3]TargIS!#REF!</definedName>
    <definedName name="nnnnnnnnnnn" hidden="1">#REF!</definedName>
    <definedName name="nnnnnnnnnnnnn" hidden="1">[3]TargIS!#REF!</definedName>
    <definedName name="noo" hidden="1">{#N/A,#N/A,FALSE,"COVER.XLS";#N/A,#N/A,FALSE,"RACT1.XLS";#N/A,#N/A,FALSE,"RACT2.XLS";#N/A,#N/A,FALSE,"ECCMP";#N/A,#N/A,FALSE,"WELDER.XLS"}</definedName>
    <definedName name="nung" hidden="1">{#N/A,#N/A,FALSE,"COVER.XLS";#N/A,#N/A,FALSE,"RACT1.XLS";#N/A,#N/A,FALSE,"RACT2.XLS";#N/A,#N/A,FALSE,"ECCMP";#N/A,#N/A,FALSE,"WELDER.XLS"}</definedName>
    <definedName name="nut" localSheetId="0" hidden="1">[11]A!#REF!</definedName>
    <definedName name="nut" localSheetId="1" hidden="1">[12]A!#REF!</definedName>
    <definedName name="nut" hidden="1">[11]A!#REF!</definedName>
    <definedName name="oiiuui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ol" hidden="1">{#N/A,#N/A,FALSE,"COVER.XLS";#N/A,#N/A,FALSE,"RACT1.XLS";#N/A,#N/A,FALSE,"RACT2.XLS";#N/A,#N/A,FALSE,"ECCMP";#N/A,#N/A,FALSE,"WELDER.XLS"}</definedName>
    <definedName name="oldkey1" hidden="1">#REF!</definedName>
    <definedName name="oldsort" hidden="1">#REF!</definedName>
    <definedName name="ooei" hidden="1">{#N/A,#N/A,FALSE,"COVER1.XLS ";#N/A,#N/A,FALSE,"RACT1.XLS";#N/A,#N/A,FALSE,"RACT2.XLS";#N/A,#N/A,FALSE,"ECCMP";#N/A,#N/A,FALSE,"WELDER.XLS"}</definedName>
    <definedName name="oro" hidden="1">{#N/A,#N/A,FALSE,"COVER1.XLS ";#N/A,#N/A,FALSE,"RACT1.XLS";#N/A,#N/A,FALSE,"RACT2.XLS";#N/A,#N/A,FALSE,"ECCMP";#N/A,#N/A,FALSE,"WELDER.XLS"}</definedName>
    <definedName name="Plan50July" hidden="1">{"'Sheet1'!$A$1:$BH$50","'Sheet1'!$A$1:$AP$46","'Sheet1'!$AO$17"}</definedName>
    <definedName name="pom" hidden="1">#REF!</definedName>
    <definedName name="price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promotion_วิไลวรรณ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erw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res" hidden="1">{#N/A,#N/A,FALSE,"COVER1.XLS ";#N/A,#N/A,FALSE,"RACT1.XLS";#N/A,#N/A,FALSE,"RACT2.XLS";#N/A,#N/A,FALSE,"ECCMP";#N/A,#N/A,FALSE,"WELDER.XLS"}</definedName>
    <definedName name="res_sum" hidden="1">{#N/A,#N/A,FALSE,"COVER1.XLS ";#N/A,#N/A,FALSE,"RACT1.XLS";#N/A,#N/A,FALSE,"RACT2.XLS";#N/A,#N/A,FALSE,"ECCMP";#N/A,#N/A,FALSE,"WELDER.XLS"}</definedName>
    <definedName name="res_sum1" hidden="1">{#N/A,#N/A,FALSE,"COVER1.XLS ";#N/A,#N/A,FALSE,"RACT1.XLS";#N/A,#N/A,FALSE,"RACT2.XLS";#N/A,#N/A,FALSE,"ECCMP";#N/A,#N/A,FALSE,"WELDER.XLS"}</definedName>
    <definedName name="rgvesrhbare" hidden="1">{#N/A,#N/A,FALSE,"COVER.XLS";#N/A,#N/A,FALSE,"RACT1.XLS";#N/A,#N/A,FALSE,"RACT2.XLS";#N/A,#N/A,FALSE,"ECCMP";#N/A,#N/A,FALSE,"WELDER.XLS"}</definedName>
    <definedName name="ro" hidden="1">{#N/A,#N/A,FALSE,"17MAY";#N/A,#N/A,FALSE,"24MAY"}</definedName>
    <definedName name="rrtt" hidden="1">{#N/A,#N/A,FALSE,"COVER1.XLS ";#N/A,#N/A,FALSE,"RACT1.XLS";#N/A,#N/A,FALSE,"RACT2.XLS";#N/A,#N/A,FALSE,"ECCMP";#N/A,#N/A,FALSE,"WELDER.XLS"}</definedName>
    <definedName name="rtret" hidden="1">{#N/A,#N/A,FALSE,"COVER1.XLS ";#N/A,#N/A,FALSE,"RACT1.XLS";#N/A,#N/A,FALSE,"RACT2.XLS";#N/A,#N/A,FALSE,"ECCMP";#N/A,#N/A,FALSE,"WELDER.XLS"}</definedName>
    <definedName name="rtrt" hidden="1">{#N/A,#N/A,FALSE,"COVER1.XLS ";#N/A,#N/A,FALSE,"RACT1.XLS";#N/A,#N/A,FALSE,"RACT2.XLS";#N/A,#N/A,FALSE,"ECCMP";#N/A,#N/A,FALSE,"WELDER.XLS"}</definedName>
    <definedName name="rtrwt" hidden="1">{#N/A,#N/A,FALSE,"COVER.XLS";#N/A,#N/A,FALSE,"RACT1.XLS";#N/A,#N/A,FALSE,"RACT2.XLS";#N/A,#N/A,FALSE,"ECCMP";#N/A,#N/A,FALSE,"WELDER.XLS"}</definedName>
    <definedName name="rwere" hidden="1">{#N/A,#N/A,FALSE,"COVER1.XLS ";#N/A,#N/A,FALSE,"RACT1.XLS";#N/A,#N/A,FALSE,"RACT2.XLS";#N/A,#N/A,FALSE,"ECCMP";#N/A,#N/A,FALSE,"WELDER.XLS"}</definedName>
    <definedName name="safdsadsa" hidden="1">{#N/A,#N/A,FALSE,"COVER1.XLS ";#N/A,#N/A,FALSE,"RACT1.XLS";#N/A,#N/A,FALSE,"RACT2.XLS";#N/A,#N/A,FALSE,"ECCMP";#N/A,#N/A,FALSE,"WELDER.XLS"}</definedName>
    <definedName name="sa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df" hidden="1">{#N/A,#N/A,FALSE,"COVER.XLS";#N/A,#N/A,FALSE,"RACT1.XLS";#N/A,#N/A,FALSE,"RACT2.XLS";#N/A,#N/A,FALSE,"ECCMP";#N/A,#N/A,FALSE,"WELDER.XLS"}</definedName>
    <definedName name="sedf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IRAPHO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les" hidden="1">{#N/A,#N/A,FALSE,"COVER.XLS";#N/A,#N/A,FALSE,"RACT1.XLS";#N/A,#N/A,FALSE,"RACT2.XLS";#N/A,#N/A,FALSE,"ECCMP";#N/A,#N/A,FALSE,"WELDER.XLS"}</definedName>
    <definedName name="slrkgo0peu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o" hidden="1">{#N/A,#N/A,FALSE,"COVER1.XLS ";#N/A,#N/A,FALSE,"RACT1.XLS";#N/A,#N/A,FALSE,"RACT2.XLS";#N/A,#N/A,FALSE,"ECCMP";#N/A,#N/A,FALSE,"WELDER.XLS"}</definedName>
    <definedName name="Sort" hidden="1">#REF!</definedName>
    <definedName name="s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tuff" hidden="1">[13]BEV!#REF!</definedName>
    <definedName name="SummCopy" hidden="1">{"'Sheet1'!$A$1:$BH$50","'Sheet1'!$A$1:$AP$46","'Sheet1'!$AO$17"}</definedName>
    <definedName name="supa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xcfxsdfc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terherher" hidden="1">{#N/A,#N/A,FALSE,"AR2";#N/A,#N/A,FALSE,"SUM"}</definedName>
    <definedName name="TextRefCopyRangeCount" hidden="1">1</definedName>
    <definedName name="therhrehrew" hidden="1">{#N/A,#N/A,FALSE,"AR2";#N/A,#N/A,FALSE,"SUM"}</definedName>
    <definedName name="TMT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tr" hidden="1">{#N/A,#N/A,FALSE,"COVER.XLS";#N/A,#N/A,FALSE,"RACT1.XLS";#N/A,#N/A,FALSE,"RACT2.XLS";#N/A,#N/A,FALSE,"ECCMP";#N/A,#N/A,FALSE,"WELDER.XLS"}</definedName>
    <definedName name="ttt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c" hidden="1">#REF!</definedName>
    <definedName name="vdsfbgdfha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vitee" hidden="1">{#N/A,#N/A,FALSE,"COVER1.XLS ";#N/A,#N/A,FALSE,"RACT1.XLS";#N/A,#N/A,FALSE,"RACT2.XLS";#N/A,#N/A,FALSE,"ECCMP";#N/A,#N/A,FALSE,"WELDER.XLS"}</definedName>
    <definedName name="wetgregweg" hidden="1">{#N/A,#N/A,FALSE,"AR2";#N/A,#N/A,FALSE,"SUM"}</definedName>
    <definedName name="wrgvsdvdv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hidden="1">{#N/A,#N/A,FALSE,"17MAY";#N/A,#N/A,FALSE,"24MAY"}</definedName>
    <definedName name="wrn.2.2" hidden="1">{#N/A,#N/A,FALSE,"17MAY";#N/A,#N/A,FALSE,"24MAY"}</definedName>
    <definedName name="wrn.Accretion." hidden="1">{"Accretion",#N/A,FALSE,"Assum"}</definedName>
    <definedName name="wrn.Actuals." hidden="1">{#N/A,#N/A,FALSE,"TUN";#N/A,#N/A,FALSE,"TOK";#N/A,#N/A,FALSE,"SIN";#N/A,#N/A,FALSE,"SYD";#N/A,#N/A,FALSE,"SEO";#N/A,#N/A,FALSE,"ROM";#N/A,#N/A,FALSE,"PAR";#N/A,#N/A,FALSE,"MUN";#N/A,#N/A,FALSE,"MAD";#N/A,#N/A,FALSE,"LON";#N/A,#N/A,FALSE,"JOH";#N/A,#N/A,FALSE,"HON";#N/A,#N/A,FALSE,"HAM";#N/A,#N/A,FALSE,"DUB";#N/A,#N/A,FALSE,"BRU";#N/A,#N/A,FALSE,"AMS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{#N/A,#N/A,FALSE,"AR2";#N/A,#N/A,FALSE,"SUM"}</definedName>
    <definedName name="wrn.Assumptions." hidden="1">{"Assumptions",#N/A,FALSE,"Assum"}</definedName>
    <definedName name="wrn.BCTL._.Canadian._.Dollar._.Statements." hidden="1">{#N/A,#N/A,FALSE,"YE-BCTL[Inc Stmt]";#N/A,#N/A,FALSE,"YE-BCTL[Bal Sht]"}</definedName>
    <definedName name="wrn.BOI._.Journal._.Entries." hidden="1">{#N/A,#N/A,FALSE,"GL Input";#N/A,#N/A,FALSE,"WIP-NL Input"}</definedName>
    <definedName name="wrn.BOI._.Ledgers." hidden="1">{#N/A,#N/A,FALSE,"Trail Balance";#N/A,#N/A,FALSE,"Gen Ledger";#N/A,#N/A,FALSE,"Sub Ledger"}</definedName>
    <definedName name="wrn.BOI._.Miscellaneous." hidden="1">{#N/A,#N/A,FALSE,"Accom Payments";#N/A,#N/A,FALSE,"Travel Adv";#N/A,#N/A,FALSE,"Payroll Taxes"}</definedName>
    <definedName name="wrn.BOI._.Monthly._.Workbook." hidden="1">{#N/A,#N/A,TRUE,"PULLCODE";#N/A,#N/A,TRUE,"JOURNAL 6-289-6";#N/A,#N/A,TRUE,"JOURNAL 6-289-F";#N/A,#N/A,TRUE,"Overhead";#N/A,#N/A,TRUE,"TIMELINE";#N/A,#N/A,TRUE,"Reflectives"}</definedName>
    <definedName name="wrn.branch." hidden="1">{"led",#N/A,FALSE,"BRANCH";"bal",#N/A,FALSE,"BRANCH";#N/A,#N/A,FALSE,"Misc_JEs"}</definedName>
    <definedName name="wrn.budget." hidden="1">{#N/A,#N/A,FALSE,"BUDIC";#N/A,#N/A,FALSE,"BUDVAR";#N/A,#N/A,FALSE,"BUD"}</definedName>
    <definedName name="wrn.CAG." hidden="1">{#N/A,#N/A,FALSE,"CAG"}</definedName>
    <definedName name="wrn.Canadian._.Dollar._.Statements." hidden="1">{#N/A,#N/A,FALSE,"YE-Can $ [Inc Stmt]-OldCo";#N/A,#N/A,FALSE,"YE-Can $ [Bal Sht]-OldCo";#N/A,#N/A,FALSE,"YE-Can $ [Inc Stmt]-NewCo";#N/A,#N/A,FALSE,"YE-Can $ [Bal Sht]-NewCo"}</definedName>
    <definedName name="wrn.comsumable.2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PB." hidden="1">{#N/A,#N/A,FALSE,"CPB"}</definedName>
    <definedName name="wrn.Credit._.Summary." hidden="1">{#N/A,#N/A,FALSE,"Credit Summary"}</definedName>
    <definedName name="wrn.Current._.Account._.Balances." hidden="1">{#N/A,#N/A,FALSE,"Arn-Current";#N/A,#N/A,FALSE,"Win-Current"}</definedName>
    <definedName name="wrn.DEPR." hidden="1">{#N/A,#N/A,FALSE,"DEPR"}</definedName>
    <definedName name="wrn.DSG." hidden="1">{#N/A,#N/A,FALSE,"BRU";#N/A,#N/A,FALSE,"MAD";#N/A,#N/A,FALSE,"MUN";#N/A,#N/A,FALSE,"SEO";#N/A,#N/A,FALSE,"TOK"}</definedName>
    <definedName name="wrn.elect.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xchange._.Rate." hidden="1">{#N/A,#N/A,FALSE,"Exchange Rate";#N/A,#N/A,FALSE,"Fax"}</definedName>
    <definedName name="wrn.FCB." hidden="1">{"FCB_ALL",#N/A,FALSE,"FCB"}</definedName>
    <definedName name="wrn.fcb2" hidden="1">{"FCB_ALL",#N/A,FALSE,"FCB"}</definedName>
    <definedName name="wrn.FDS._.Reports." hidden="1">{#N/A,#N/A,FALSE,"WORKSHEET";#N/A,#N/A,FALSE,"STAT";"Income USD (INCOME)",#N/A,FALSE,"INCOME";#N/A,#N/A,FALSE,"CTS";"Bal Sheet USD Thousands (BALSHET)",#N/A,FALSE,"BALSHET";"Bal Sheet AUD Thousands (BALSHET)",#N/A,FALSE,"BALSHET";"Orders",#N/A,FALSE,"ORDERSALEPROFIT";"Income AUD (INCOME)",#N/A,FALSE,"INCOME";#N/A,#N/A,FALSE,"Corpallo";"Sales &amp; Profit",#N/A,FALSE,"ORDERSALEPROFIT"}</definedName>
    <definedName name="wrn.Financial._.Report." hidden="1">{"Fin_China",#N/A,FALSE,"中國區";"Fin_游汝謙",#N/A,FALSE,"游汝謙";"Fin_姚民僕",#N/A,FALSE,"姚民僕";"Fin_相福利",#N/A,FALSE,"相福利";"Fin_何炎光",#N/A,FALSE,"何炎光";"Fin_黃元安",#N/A,FALSE,"黃元安";"Fin_黃安楠",#N/A,FALSE,"黃安楠";"Fin_北京",#N/A,FALSE,"北京";"Fin_柳勤齡",#N/A,FALSE,"柳勤齡"}</definedName>
    <definedName name="wrn.Fixed._.Assets." hidden="1">{#N/A,#N/A,FALSE,"Arn-Asset";#N/A,#N/A,FALSE,"Win-Asset"}</definedName>
    <definedName name="wrn.GIS." hidden="1">{#N/A,#N/A,FALSE,"GIS"}</definedName>
    <definedName name="wrn.HNZ." hidden="1">{#N/A,#N/A,FALSE,"HNZ"}</definedName>
    <definedName name="wrn.Input._.Data." hidden="1">{"Input_Fin",#N/A,FALSE,"By Code";"Input_Opt",#N/A,FALSE,"By Code"}</definedName>
    <definedName name="wrn.Journal." hidden="1">{#N/A,#N/A,FALSE,"JNL7";#N/A,#N/A,FALSE,"SUMMARY"}</definedName>
    <definedName name="wrn.K." hidden="1">{#N/A,#N/A,FALSE,"K"}</definedName>
    <definedName name="wrn.MAIN." hidden="1">{#N/A,#N/A,FALSE,"TB";#N/A,#N/A,FALSE,"GLIC";#N/A,#N/A,FALSE,"SLIC"}</definedName>
    <definedName name="wrn.MCCRK." hidden="1">{#N/A,#N/A,FALSE,"MCCRK"}</definedName>
    <definedName name="wrn.MISC." hidden="1">{#N/A,#N/A,FALSE,"MISC"}</definedName>
    <definedName name="wrn.Monthly._.Financial._.Statements." hidden="1">{#N/A,#N/A,FALSE,"Fin_Stmts";#N/A,#N/A,FALSE,"IntraComp Profit Data"}</definedName>
    <definedName name="wrn.NA." hidden="1">{#N/A,#N/A,FALSE,"NA"}</definedName>
    <definedName name="wrn.OldCo._.NewCo._.Year._.End." hidden="1">{#N/A,#N/A,FALSE,"Arn-Tooling";#N/A,#N/A,FALSE,"Arn-Fixed Asset";#N/A,#N/A,FALSE,"YE-Arn [Inc Stmt]";#N/A,#N/A,FALSE,"YE-Arn [Bal Sht]";#N/A,#N/A,FALSE,"Win-Tooling";#N/A,#N/A,FALSE,"Win-Fixed Asset";#N/A,#N/A,FALSE,"YE-Win [Inc Stmt]";#N/A,#N/A,FALSE,"YE-Win [Bal Sht]";#N/A,#N/A,FALSE,"DeHav GL 68848";#N/A,#N/A,FALSE,"YE-DeHav [Inc Stmt]";#N/A,#N/A,FALSE,"YE-DeHav [Bal Sht]";#N/A,#N/A,FALSE,"YE-Con [Inc Stmt]-OldCo";#N/A,#N/A,FALSE,"YE-Con [Bal Sht]-OldCo";#N/A,#N/A,FALSE,"YE-Con [Inc Stmt]-NewCo";#N/A,#N/A,FALSE,"YE-Con [Bal Sht]-NewCo";#N/A,#N/A,FALSE,"YE-Con [Inc Stmt]-Elim";#N/A,#N/A,FALSE,"YE-Con [Bal Sht]-Elim";#N/A,#N/A,FALSE,"YE-Consolidated [Inc Stmt]";#N/A,#N/A,FALSE,"YE-Consolidated [Bal Sht]"}</definedName>
    <definedName name="wrn.Operation._.Report." hidden="1">{"Opt_China",#N/A,FALSE,"中國區";"Opt_游汝謙",#N/A,FALSE,"游汝謙";"Opt_姚民僕",#N/A,FALSE,"姚民僕";"Opt_相福利",#N/A,FALSE,"相福利";"Opt_何炎光",#N/A,FALSE,"何炎光";"Opt_黃元安",#N/A,FALSE,"黃元安";"Opt_黃安楠",#N/A,FALSE,"黃安楠";"Opt_北京",#N/A,FALSE,"北京";"Opt_柳勤齡",#N/A,FALSE,"柳勤齡"}</definedName>
    <definedName name="wrn.OTHER." hidden="1">{#N/A,#N/A,FALSE,"JNL6";#N/A,#N/A,FALSE,"SUMMARY";#N/A,#N/A,FALSE,"SUMMARY";#N/A,#N/A,FALSE,"SUMMARY"}</definedName>
    <definedName name="wrn.piping.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PE._.Schedules." hidden="1">{#N/A,#N/A,FALSE,"PP&amp;E - Arnprior";#N/A,#N/A,FALSE,"PP&amp;E - Winnipeg"}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RCC.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hidden="1">{#N/A,#N/A,TRUE,"Status Report";#N/A,#N/A,TRUE,"Current Forecast";#N/A,#N/A,TRUE,"Last Forecast";#N/A,#N/A,TRUE,"BP";#N/A,#N/A,TRUE,"LY"}</definedName>
    <definedName name="wrn.Report1." hidden="1">{#N/A,#N/A,FALSE,"IS";#N/A,#N/A,FALSE,"BS";#N/A,#N/A,FALSE,"CF";#N/A,#N/A,FALSE,"CE";#N/A,#N/A,FALSE,"Depr";#N/A,#N/A,FALSE,"APAL"}</definedName>
    <definedName name="wrn.REPORTS." hidden="1">{#N/A,#N/A,FALSE,"BALANCE";#N/A,#N/A,FALSE,"GL";#N/A,#N/A,FALSE,"SL";#N/A,#N/A,FALSE,"TMLNE";#N/A,#N/A,FALSE,"SALES"}</definedName>
    <definedName name="wrn.REVENUE." hidden="1">{"CALA2",#N/A,FALSE,"Sheet1";"CALA1",#N/A,FALSE,"Sheet1";"NAmerica2",#N/A,FALSE,"Sheet1";"NAmerica1",#N/A,FALSE,"Sheet1";"Sweden2",#N/A,FALSE,"Sheet1";"Sweden1",#N/A,FALSE,"Sheet1";"France2",#N/A,FALSE,"Sheet1";"France1",#N/A,FALSE,"Sheet1";"UK2",#N/A,FALSE,"Sheet1";"UK1",#N/A,FALSE,"Sheet1";"Japan2",#N/A,FALSE,"Sheet1";"Japan1",#N/A,FALSE,"Sheet1";"Australlia2",#N/A,FALSE,"Sheet1";"Australlia1",#N/A,FALSE,"Sheet1";"india2",#N/A,FALSE,"Sheet1";"India1",#N/A,FALSE,"Sheet1";"Asia-North2",#N/A,FALSE,"Sheet1";"Asia-North1",#N/A,FALSE,"Sheet1";"Asia-South2",#N/A,FALSE,"Sheet1";"Asia-South1",#N/A,FALSE,"Sheet1"}</definedName>
    <definedName name="wrn.RPLINS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TAND_ALONE_BOTH." hidden="1">{"FCB_ALL",#N/A,FALSE,"FCB";"GREY_ALL",#N/A,FALSE,"GREY"}</definedName>
    <definedName name="wrn.summ1" hidden="1">{#N/A,#N/A,FALSE,"COVER1.XLS ";#N/A,#N/A,FALSE,"RACT1.XLS";#N/A,#N/A,FALSE,"RACT2.XLS";#N/A,#N/A,FALSE,"ECCMP";#N/A,#N/A,FALSE,"WELDER.XLS"}</definedName>
    <definedName name="wrn.summary." hidden="1">{#N/A,#N/A,FALSE,"COVER1.XLS ";#N/A,#N/A,FALSE,"RACT1.XLS";#N/A,#N/A,FALSE,"RACT2.XLS";#N/A,#N/A,FALSE,"ECCMP";#N/A,#N/A,FALSE,"WELDER.XLS"}</definedName>
    <definedName name="wrn.Trading._.Summary." hidden="1">{#N/A,#N/A,FALSE,"Trading Summary"}</definedName>
    <definedName name="wrn.WWY." hidden="1">{#N/A,#N/A,FALSE,"WWY"}</definedName>
    <definedName name="wrn2.3" hidden="1">{#N/A,#N/A,FALSE,"17MAY";#N/A,#N/A,FALSE,"24MAY"}</definedName>
    <definedName name="wrnypyoh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vavFAWRG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" localSheetId="0" hidden="1">{"'Eng (page2)'!$A$1:$D$52"}</definedName>
    <definedName name="x" hidden="1">{"'Eng (page2)'!$A$1:$D$52"}</definedName>
    <definedName name="xjey1" hidden="1">#REF!</definedName>
    <definedName name="xls1" hidden="1">{#N/A,#N/A,FALSE,"17MAY";#N/A,#N/A,FALSE,"24MAY"}</definedName>
    <definedName name="xsort2" hidden="1">#REF!</definedName>
    <definedName name="YUTRY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zzzzz" hidden="1">{#N/A,#N/A,FALSE,"COVER1.XLS ";#N/A,#N/A,FALSE,"RACT1.XLS";#N/A,#N/A,FALSE,"RACT2.XLS";#N/A,#N/A,FALSE,"ECCMP";#N/A,#N/A,FALSE,"WELDER.XLS"}</definedName>
    <definedName name="zzzzzzzz" hidden="1">{#N/A,#N/A,FALSE,"COVER1.XLS ";#N/A,#N/A,FALSE,"RACT1.XLS";#N/A,#N/A,FALSE,"RACT2.XLS";#N/A,#N/A,FALSE,"ECCMP";#N/A,#N/A,FALSE,"WELDER.XLS"}</definedName>
    <definedName name="เงิน" hidden="1">#REF!</definedName>
    <definedName name="เงินเดือน" localSheetId="0" hidden="1">{"'Eng (page2)'!$A$1:$D$52"}</definedName>
    <definedName name="เงินเดือน" hidden="1">{"'Eng (page2)'!$A$1:$D$52"}</definedName>
    <definedName name="เดกหด" hidden="1">{#N/A,#N/A,FALSE,"COVER1.XLS ";#N/A,#N/A,FALSE,"RACT1.XLS";#N/A,#N/A,FALSE,"RACT2.XLS";#N/A,#N/A,FALSE,"ECCMP";#N/A,#N/A,FALSE,"WELDER.XLS"}</definedName>
    <definedName name="เป้าหมายQ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รื่องติดตามNC" hidden="1">{#N/A,#N/A,FALSE,"COVER1.XLS ";#N/A,#N/A,FALSE,"RACT1.XLS";#N/A,#N/A,FALSE,"RACT2.XLS";#N/A,#N/A,FALSE,"ECCMP";#N/A,#N/A,FALSE,"WELDER.XLS"}</definedName>
    <definedName name="เวสวว" hidden="1">{#N/A,#N/A,FALSE,"COVER.XLS";#N/A,#N/A,FALSE,"RACT1.XLS";#N/A,#N/A,FALSE,"RACT2.XLS";#N/A,#N/A,FALSE,"ECCMP";#N/A,#N/A,FALSE,"WELDER.XLS"}</definedName>
    <definedName name="แผนผัง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อ่ป้อิกิ่ป้อิ่แอ" hidden="1">{#N/A,#N/A,FALSE,"COVER1.XLS ";#N/A,#N/A,FALSE,"RACT1.XLS";#N/A,#N/A,FALSE,"RACT2.XLS";#N/A,#N/A,FALSE,"ECCMP";#N/A,#N/A,FALSE,"WELDER.XLS"}</definedName>
    <definedName name="ไก" hidden="1">{#N/A,#N/A,FALSE,"COVER.XLS";#N/A,#N/A,FALSE,"RACT1.XLS";#N/A,#N/A,FALSE,"RACT2.XLS";#N/A,#N/A,FALSE,"ECCMP";#N/A,#N/A,FALSE,"WELDER.XLS"}</definedName>
    <definedName name="ไม่เอา" hidden="1">{#N/A,#N/A,FALSE,"COVER.XLS";#N/A,#N/A,FALSE,"RACT1.XLS";#N/A,#N/A,FALSE,"RACT2.XLS";#N/A,#N/A,FALSE,"ECCMP";#N/A,#N/A,FALSE,"WELDER.XLS"}</definedName>
    <definedName name="ก" hidden="1">{#N/A,#N/A,FALSE,"COVER1.XLS ";#N/A,#N/A,FALSE,"RACT1.XLS";#N/A,#N/A,FALSE,"RACT2.XLS";#N/A,#N/A,FALSE,"ECCMP";#N/A,#N/A,FALSE,"WELDER.XLS"}</definedName>
    <definedName name="กก" hidden="1">{#N/A,#N/A,FALSE,"COVER1.XLS ";#N/A,#N/A,FALSE,"RACT1.XLS";#N/A,#N/A,FALSE,"RACT2.XLS";#N/A,#N/A,FALSE,"ECCMP";#N/A,#N/A,FALSE,"WELDER.XLS"}</definedName>
    <definedName name="กดแล" hidden="1">#REF!</definedName>
    <definedName name="กล่อง" hidden="1">{#N/A,#N/A,FALSE,"COVER1.XLS ";#N/A,#N/A,FALSE,"RACT1.XLS";#N/A,#N/A,FALSE,"RACT2.XLS";#N/A,#N/A,FALSE,"ECCMP";#N/A,#N/A,FALSE,"WELDER.XLS"}</definedName>
    <definedName name="กห" hidden="1">{#N/A,#N/A,FALSE,"COVER1.XLS ";#N/A,#N/A,FALSE,"RACT1.XLS";#N/A,#N/A,FALSE,"RACT2.XLS";#N/A,#N/A,FALSE,"ECCMP";#N/A,#N/A,FALSE,"WELDER.XLS"}</definedName>
    <definedName name="กหก" hidden="1">{#N/A,#N/A,FALSE,"COVER.XLS";#N/A,#N/A,FALSE,"RACT1.XLS";#N/A,#N/A,FALSE,"RACT2.XLS";#N/A,#N/A,FALSE,"ECCMP";#N/A,#N/A,FALSE,"WELDER.XLS"}</definedName>
    <definedName name="ก่า" hidden="1">{#N/A,#N/A,FALSE,"COVER1.XLS ";#N/A,#N/A,FALSE,"RACT1.XLS";#N/A,#N/A,FALSE,"RACT2.XLS";#N/A,#N/A,FALSE,"ECCMP";#N/A,#N/A,FALSE,"WELDER.XLS"}</definedName>
    <definedName name="กำหนด" hidden="1">{#N/A,#N/A,FALSE,"COVER.XLS";#N/A,#N/A,FALSE,"RACT1.XLS";#N/A,#N/A,FALSE,"RACT2.XLS";#N/A,#N/A,FALSE,"ECCMP";#N/A,#N/A,FALSE,"WELDER.XLS"}</definedName>
    <definedName name="ฃล" hidden="1">{#N/A,#N/A,FALSE,"COVER1.XLS ";#N/A,#N/A,FALSE,"RACT1.XLS";#N/A,#N/A,FALSE,"RACT2.XLS";#N/A,#N/A,FALSE,"ECCMP";#N/A,#N/A,FALSE,"WELDER.XLS"}</definedName>
    <definedName name="งง" hidden="1">#REF!</definedName>
    <definedName name="งาน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จจจ" hidden="1">{#N/A,#N/A,FALSE,"COVER1.XLS ";#N/A,#N/A,FALSE,"RACT1.XLS";#N/A,#N/A,FALSE,"RACT2.XLS";#N/A,#N/A,FALSE,"ECCMP";#N/A,#N/A,FALSE,"WELDER.XLS"}</definedName>
    <definedName name="ช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ชชช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ฏณษธณฯศษธ" hidden="1">{#N/A,#N/A,FALSE,"17MAY";#N/A,#N/A,FALSE,"24MAY"}</definedName>
    <definedName name="ฑ๊ฎฆโ?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ดะกะรารีรเ" hidden="1">{#N/A,#N/A,FALSE,"COVER1.XLS ";#N/A,#N/A,FALSE,"RACT1.XLS";#N/A,#N/A,FALSE,"RACT2.XLS";#N/A,#N/A,FALSE,"ECCMP";#N/A,#N/A,FALSE,"WELDER.XLS"}</definedName>
    <definedName name="ตต" hidden="1">{#N/A,#N/A,FALSE,"COVER.XLS";#N/A,#N/A,FALSE,"RACT1.XLS";#N/A,#N/A,FALSE,"RACT2.XLS";#N/A,#N/A,FALSE,"ECCMP";#N/A,#N/A,FALSE,"WELDER.XLS"}</definedName>
    <definedName name="ตตตตต" hidden="1">{#N/A,#N/A,FALSE,"COVER.XLS";#N/A,#N/A,FALSE,"RACT1.XLS";#N/A,#N/A,FALSE,"RACT2.XLS";#N/A,#N/A,FALSE,"ECCMP";#N/A,#N/A,FALSE,"WELDER.XLS"}</definedName>
    <definedName name="ททททท" hidden="1">{#N/A,#N/A,FALSE,"17MAY";#N/A,#N/A,FALSE,"24MAY"}</definedName>
    <definedName name="บบบบบบ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ปปป" hidden="1">{#N/A,#N/A,FALSE,"COVER.XLS";#N/A,#N/A,FALSE,"RACT1.XLS";#N/A,#N/A,FALSE,"RACT2.XLS";#N/A,#N/A,FALSE,"ECCMP";#N/A,#N/A,FALSE,"WELDER.XLS"}</definedName>
    <definedName name="ประเมินกรรมการ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" hidden="1">{#N/A,#N/A,FALSE,"COVER1.XLS ";#N/A,#N/A,FALSE,"RACT1.XLS";#N/A,#N/A,FALSE,"RACT2.XLS";#N/A,#N/A,FALSE,"ECCMP";#N/A,#N/A,FALSE,"WELDER.XLS"}</definedName>
    <definedName name="ยยย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ยยย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รายละเอียส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ลลล" hidden="1">{#N/A,#N/A,FALSE,"17MAY";#N/A,#N/A,FALSE,"24MAY"}</definedName>
    <definedName name="ลลลลลลลลลล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ลลลลลลลลลล" hidden="1">{#N/A,#N/A,FALSE,"17MAY";#N/A,#N/A,FALSE,"24MAY"}</definedName>
    <definedName name="วนนส" hidden="1">{#N/A,#N/A,FALSE,"17MAY";#N/A,#N/A,FALSE,"24MAY"}</definedName>
    <definedName name="วส" hidden="1">#REF!</definedName>
    <definedName name="วสมน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วส้วียขี" hidden="1">{#N/A,#N/A,FALSE,"COVER1.XLS ";#N/A,#N/A,FALSE,"RACT1.XLS";#N/A,#N/A,FALSE,"RACT2.XLS";#N/A,#N/A,FALSE,"ECCMP";#N/A,#N/A,FALSE,"WELDER.XLS"}</definedName>
    <definedName name="สมสสน" hidden="1">{#N/A,#N/A,FALSE,"COVER.XLS";#N/A,#N/A,FALSE,"RACT1.XLS";#N/A,#N/A,FALSE,"RACT2.XLS";#N/A,#N/A,FALSE,"ECCMP";#N/A,#N/A,FALSE,"WELDER.XLS"}</definedName>
    <definedName name="สส" hidden="1">{#N/A,#N/A,FALSE,"COVER1.XLS ";#N/A,#N/A,FALSE,"RACT1.XLS";#N/A,#N/A,FALSE,"RACT2.XLS";#N/A,#N/A,FALSE,"ECCMP";#N/A,#N/A,FALSE,"WELDER.XLS"}</definedName>
    <definedName name="สสส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ห" hidden="1">#REF!</definedName>
    <definedName name="หไ" hidden="1">{#N/A,#N/A,FALSE,"COVER1.XLS ";#N/A,#N/A,FALSE,"RACT1.XLS";#N/A,#N/A,FALSE,"RACT2.XLS";#N/A,#N/A,FALSE,"ECCMP";#N/A,#N/A,FALSE,"WELDER.XLS"}</definedName>
    <definedName name="หกห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หนึ่ง" hidden="1">{#N/A,#N/A,FALSE,"COVER.XLS";#N/A,#N/A,FALSE,"RACT1.XLS";#N/A,#N/A,FALSE,"RACT2.XLS";#N/A,#N/A,FALSE,"ECCMP";#N/A,#N/A,FALSE,"WELDER.XLS"}</definedName>
    <definedName name="หห" hidden="1">{#N/A,#N/A,FALSE,"17MAY";#N/A,#N/A,FALSE,"24MAY"}</definedName>
    <definedName name="หหหห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ๆฟไ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이소영" hidden="1">#REF!</definedName>
    <definedName name="伊隆n." hidden="1">{#N/A,#N/A,FALSE,"Aging Summary";#N/A,#N/A,FALSE,"Ratio Analysis";#N/A,#N/A,FALSE,"Test 120 Day Accts";#N/A,#N/A,FALSE,"Tickmarks"}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4" i="8" l="1"/>
  <c r="T28" i="23" l="1"/>
  <c r="J130" i="8" l="1"/>
  <c r="J133" i="8" l="1"/>
  <c r="J27" i="8" l="1"/>
  <c r="G26" i="24" l="1"/>
  <c r="G18" i="24"/>
  <c r="H30" i="23"/>
  <c r="H21" i="23"/>
  <c r="H57" i="22"/>
  <c r="L57" i="22"/>
  <c r="H50" i="22"/>
  <c r="L50" i="22"/>
  <c r="F25" i="22"/>
  <c r="H25" i="22"/>
  <c r="J25" i="22"/>
  <c r="L25" i="22"/>
  <c r="F17" i="22"/>
  <c r="H17" i="22"/>
  <c r="J17" i="22"/>
  <c r="L17" i="22"/>
  <c r="F93" i="25"/>
  <c r="H93" i="25"/>
  <c r="J93" i="25"/>
  <c r="L93" i="25"/>
  <c r="F81" i="25"/>
  <c r="H81" i="25"/>
  <c r="J81" i="25"/>
  <c r="L81" i="25"/>
  <c r="F51" i="25"/>
  <c r="H51" i="25"/>
  <c r="J51" i="25"/>
  <c r="L51" i="25"/>
  <c r="H35" i="25"/>
  <c r="L35" i="25"/>
  <c r="I26" i="24"/>
  <c r="E26" i="24"/>
  <c r="M23" i="24"/>
  <c r="M20" i="24"/>
  <c r="E18" i="24"/>
  <c r="I18" i="24"/>
  <c r="K18" i="24"/>
  <c r="M12" i="24"/>
  <c r="M15" i="24"/>
  <c r="M16" i="24"/>
  <c r="T30" i="23"/>
  <c r="P30" i="23"/>
  <c r="L30" i="23"/>
  <c r="J30" i="23"/>
  <c r="F30" i="23"/>
  <c r="R27" i="23"/>
  <c r="R24" i="23"/>
  <c r="T21" i="23"/>
  <c r="F21" i="23"/>
  <c r="J21" i="23"/>
  <c r="L21" i="23"/>
  <c r="N21" i="23"/>
  <c r="P21" i="23"/>
  <c r="R15" i="23"/>
  <c r="R18" i="23"/>
  <c r="R19" i="23"/>
  <c r="L130" i="8"/>
  <c r="P130" i="8"/>
  <c r="L84" i="8"/>
  <c r="N84" i="8"/>
  <c r="P84" i="8"/>
  <c r="J74" i="8"/>
  <c r="L74" i="8"/>
  <c r="N74" i="8"/>
  <c r="P74" i="8"/>
  <c r="J40" i="8"/>
  <c r="L40" i="8"/>
  <c r="N40" i="8"/>
  <c r="P40" i="8"/>
  <c r="L27" i="8"/>
  <c r="N27" i="8"/>
  <c r="P27" i="8"/>
  <c r="A107" i="25"/>
  <c r="A55" i="25"/>
  <c r="A3" i="23"/>
  <c r="A3" i="24" s="1"/>
  <c r="A3" i="25" s="1"/>
  <c r="A58" i="25" s="1"/>
  <c r="A65" i="22"/>
  <c r="A40" i="23" s="1"/>
  <c r="V27" i="23" l="1"/>
  <c r="J42" i="8"/>
  <c r="M18" i="24"/>
  <c r="V19" i="23"/>
  <c r="V18" i="23"/>
  <c r="V15" i="23"/>
  <c r="L39" i="25"/>
  <c r="L84" i="25" s="1"/>
  <c r="L87" i="25" s="1"/>
  <c r="H39" i="25"/>
  <c r="H84" i="25" s="1"/>
  <c r="H87" i="25" s="1"/>
  <c r="L27" i="22"/>
  <c r="L133" i="8"/>
  <c r="P133" i="8"/>
  <c r="H27" i="22"/>
  <c r="J27" i="22"/>
  <c r="F27" i="22"/>
  <c r="J86" i="8"/>
  <c r="P86" i="8"/>
  <c r="N86" i="8"/>
  <c r="L86" i="8"/>
  <c r="N42" i="8"/>
  <c r="L42" i="8"/>
  <c r="P42" i="8"/>
  <c r="R21" i="23"/>
  <c r="V24" i="23"/>
  <c r="A100" i="8"/>
  <c r="A51" i="8"/>
  <c r="J135" i="8" l="1"/>
  <c r="F33" i="22"/>
  <c r="J33" i="22"/>
  <c r="V21" i="23"/>
  <c r="H33" i="22"/>
  <c r="L33" i="22"/>
  <c r="P135" i="8"/>
  <c r="L135" i="8"/>
  <c r="A99" i="8"/>
  <c r="F13" i="25" l="1"/>
  <c r="J36" i="22"/>
  <c r="F36" i="22"/>
  <c r="J13" i="25"/>
  <c r="F50" i="22"/>
  <c r="J50" i="22"/>
  <c r="L36" i="22"/>
  <c r="H36" i="22"/>
  <c r="A53" i="8"/>
  <c r="F35" i="25" l="1"/>
  <c r="J35" i="25"/>
  <c r="F44" i="22"/>
  <c r="J44" i="22"/>
  <c r="N28" i="23"/>
  <c r="F57" i="22"/>
  <c r="K24" i="24"/>
  <c r="J57" i="22"/>
  <c r="H44" i="22"/>
  <c r="L44" i="22"/>
  <c r="A148" i="8"/>
  <c r="A102" i="8"/>
  <c r="F39" i="25" l="1"/>
  <c r="J39" i="25"/>
  <c r="R28" i="23"/>
  <c r="N30" i="23"/>
  <c r="M24" i="24"/>
  <c r="K26" i="24"/>
  <c r="F84" i="25" l="1"/>
  <c r="J84" i="25"/>
  <c r="V28" i="23"/>
  <c r="R30" i="23"/>
  <c r="V30" i="23" s="1"/>
  <c r="V32" i="23" s="1"/>
  <c r="M26" i="24"/>
  <c r="N130" i="8"/>
  <c r="F87" i="25" l="1"/>
  <c r="J87" i="25"/>
  <c r="N133" i="8"/>
  <c r="M30" i="24" l="1"/>
  <c r="N135" i="8"/>
</calcChain>
</file>

<file path=xl/sharedStrings.xml><?xml version="1.0" encoding="utf-8"?>
<sst xmlns="http://schemas.openxmlformats.org/spreadsheetml/2006/main" count="375" uniqueCount="213">
  <si>
    <t xml:space="preserve">PROEN Corp Public Company Limited </t>
  </si>
  <si>
    <t>Statement of Financial Position</t>
  </si>
  <si>
    <t>As at 31 March 2022</t>
  </si>
  <si>
    <t xml:space="preserve">Consolidated </t>
  </si>
  <si>
    <t xml:space="preserve">Separate </t>
  </si>
  <si>
    <t xml:space="preserve">
financial statements</t>
  </si>
  <si>
    <t>(Unaudited)</t>
  </si>
  <si>
    <t>(Audited)</t>
  </si>
  <si>
    <t>31 March</t>
  </si>
  <si>
    <t>31 December</t>
  </si>
  <si>
    <t>2022</t>
  </si>
  <si>
    <t>2021</t>
  </si>
  <si>
    <t>Notes</t>
  </si>
  <si>
    <t>Baht</t>
  </si>
  <si>
    <t>Assets</t>
  </si>
  <si>
    <t>Current assets</t>
  </si>
  <si>
    <t>Cash and cash equivalents</t>
  </si>
  <si>
    <t>Financial assets measured at fair value</t>
  </si>
  <si>
    <t>through profit or loss</t>
  </si>
  <si>
    <t>Trade and other receivables</t>
  </si>
  <si>
    <t>Current portion of lease receivables</t>
  </si>
  <si>
    <t>Short-term loans to related parties</t>
  </si>
  <si>
    <t>Financial assets measured at amortised cost</t>
  </si>
  <si>
    <t>Inventories</t>
  </si>
  <si>
    <t>Other current assets</t>
  </si>
  <si>
    <t>Total current assets</t>
  </si>
  <si>
    <t>Non-current assets</t>
  </si>
  <si>
    <t>Restricted bank deposits</t>
  </si>
  <si>
    <t>Lease receviables</t>
  </si>
  <si>
    <t>Investment in subsidiaries</t>
  </si>
  <si>
    <t>Property, plant and equipment</t>
  </si>
  <si>
    <t>Right-of-use assets</t>
  </si>
  <si>
    <t>Intangible assets</t>
  </si>
  <si>
    <t>Deferred tax assets</t>
  </si>
  <si>
    <t>Other non-current assets</t>
  </si>
  <si>
    <t>Total non-current assets</t>
  </si>
  <si>
    <t>Total assets</t>
  </si>
  <si>
    <t>Director  ___________________________                        Director  ___________________________</t>
  </si>
  <si>
    <t>The accompanying notes are an integral part of these consolidated and separate financial statements.</t>
  </si>
  <si>
    <r>
      <t xml:space="preserve">Statement of Financial Position </t>
    </r>
    <r>
      <rPr>
        <sz val="9"/>
        <rFont val="Arial"/>
        <family val="2"/>
      </rPr>
      <t>(Cont’d)</t>
    </r>
  </si>
  <si>
    <t>Liabilities and equity</t>
  </si>
  <si>
    <t>Current liabilities</t>
  </si>
  <si>
    <t>Bank overdrafts and short-term</t>
  </si>
  <si>
    <t>borrowings from financial institutions</t>
  </si>
  <si>
    <t xml:space="preserve">Trade and other payables </t>
  </si>
  <si>
    <t xml:space="preserve">Current portion of long-term borrowings </t>
  </si>
  <si>
    <t>Current portion of lease liabilities</t>
  </si>
  <si>
    <t>Other current liabilities</t>
  </si>
  <si>
    <t>Total current liabilities</t>
  </si>
  <si>
    <t>Non-current liabilities</t>
  </si>
  <si>
    <t>Long-term borrowings</t>
  </si>
  <si>
    <t>Debenture</t>
  </si>
  <si>
    <t>Lease liabilities</t>
  </si>
  <si>
    <t>Employee benefit obligations</t>
  </si>
  <si>
    <t>Provision for decommissioning</t>
  </si>
  <si>
    <t>Total non-current liabilities</t>
  </si>
  <si>
    <t>Total liabilities</t>
  </si>
  <si>
    <r>
      <t xml:space="preserve">Liabilities and equity </t>
    </r>
    <r>
      <rPr>
        <sz val="9"/>
        <rFont val="Arial"/>
        <family val="2"/>
      </rPr>
      <t>(Cont’d)</t>
    </r>
  </si>
  <si>
    <t>Equity</t>
  </si>
  <si>
    <t>Authorised share capital</t>
  </si>
  <si>
    <t>Ordinary share 316,000,000 shares</t>
  </si>
  <si>
    <t xml:space="preserve">of par Baht 0.5 each </t>
  </si>
  <si>
    <t>Issued and paid-up share capital</t>
  </si>
  <si>
    <t xml:space="preserve">of paid-up at Baht 0.5 each </t>
  </si>
  <si>
    <t xml:space="preserve">Share premium  </t>
  </si>
  <si>
    <t xml:space="preserve">Share surplus from business </t>
  </si>
  <si>
    <t>combination under common control</t>
  </si>
  <si>
    <t>Retained earnings</t>
  </si>
  <si>
    <t>Appropriated - legal reserve</t>
  </si>
  <si>
    <t>Unappropriated</t>
  </si>
  <si>
    <t>Other comprehensive income</t>
  </si>
  <si>
    <t>Equity attribute to owners of the parent</t>
  </si>
  <si>
    <t>Non-controlling interests</t>
  </si>
  <si>
    <t>Total equity</t>
  </si>
  <si>
    <t>Total liabilities and equity</t>
  </si>
  <si>
    <t xml:space="preserve">Statement of Comprehensive Income (Unaudited) </t>
  </si>
  <si>
    <t>For the three-month period ended 31 March 2022</t>
  </si>
  <si>
    <t>Consolidated</t>
  </si>
  <si>
    <t>Separate</t>
  </si>
  <si>
    <t>financial information</t>
  </si>
  <si>
    <t>Note</t>
  </si>
  <si>
    <t>Revenues</t>
  </si>
  <si>
    <t>Revenues from sales of goods</t>
  </si>
  <si>
    <t>Revenues from rendering services</t>
  </si>
  <si>
    <t>Revenues from construction contracts</t>
  </si>
  <si>
    <t>Total revenues</t>
  </si>
  <si>
    <t>Costs</t>
  </si>
  <si>
    <t xml:space="preserve">Cost of sales </t>
  </si>
  <si>
    <t>Cost of services</t>
  </si>
  <si>
    <t>Cost of construction contracts</t>
  </si>
  <si>
    <t>Total costs</t>
  </si>
  <si>
    <t>Gross profit</t>
  </si>
  <si>
    <t xml:space="preserve">Other income </t>
  </si>
  <si>
    <t>Selling expenses</t>
  </si>
  <si>
    <t>Administrative expenses</t>
  </si>
  <si>
    <t xml:space="preserve">Finance costs </t>
  </si>
  <si>
    <t>Profit before income tax expense</t>
  </si>
  <si>
    <t>Income tax expense</t>
  </si>
  <si>
    <t>Profit for the period</t>
  </si>
  <si>
    <t>Items that will not be reclassified to profit or loss</t>
  </si>
  <si>
    <t>Remeasurements of post-employment</t>
  </si>
  <si>
    <t>benefit obligations</t>
  </si>
  <si>
    <t>Income tax on items that will not be</t>
  </si>
  <si>
    <t>reclassified</t>
  </si>
  <si>
    <t>Total comprehensive income for the period</t>
  </si>
  <si>
    <t>Profit attributable to:</t>
  </si>
  <si>
    <t>Owners of the parent</t>
  </si>
  <si>
    <t>Total comprehensive income</t>
  </si>
  <si>
    <t>attributable to:</t>
  </si>
  <si>
    <t>Earnings per share</t>
  </si>
  <si>
    <t>Basic earnings per share</t>
  </si>
  <si>
    <t xml:space="preserve">                      Director  ___________________________                        Director  ___________________________</t>
  </si>
  <si>
    <t xml:space="preserve">Statement of Changes in Equity  (Unaudited) </t>
  </si>
  <si>
    <t>Consolidated financial statements</t>
  </si>
  <si>
    <t>Attributable to owners of the parent</t>
  </si>
  <si>
    <t xml:space="preserve"> </t>
  </si>
  <si>
    <t>Other components</t>
  </si>
  <si>
    <t xml:space="preserve"> Share surplus</t>
  </si>
  <si>
    <t>of equity</t>
  </si>
  <si>
    <t>Issued and</t>
  </si>
  <si>
    <t>from business</t>
  </si>
  <si>
    <t>Change in</t>
  </si>
  <si>
    <t>Non-</t>
  </si>
  <si>
    <t>paid-up</t>
  </si>
  <si>
    <t>Share</t>
  </si>
  <si>
    <t>combination under</t>
  </si>
  <si>
    <t>Appropriated-</t>
  </si>
  <si>
    <t>parent's ownership</t>
  </si>
  <si>
    <t>Total owner</t>
  </si>
  <si>
    <t>controlling</t>
  </si>
  <si>
    <t>Total</t>
  </si>
  <si>
    <t>share capital</t>
  </si>
  <si>
    <t>premium</t>
  </si>
  <si>
    <t>common control</t>
  </si>
  <si>
    <t>legal reserve</t>
  </si>
  <si>
    <t>interest subsidiaries</t>
  </si>
  <si>
    <t>of the parent</t>
  </si>
  <si>
    <t>interests</t>
  </si>
  <si>
    <t>equity</t>
  </si>
  <si>
    <t>Opening balance at 1 January 2021</t>
  </si>
  <si>
    <t>Change in equity for the period</t>
  </si>
  <si>
    <t>Legal reserve</t>
  </si>
  <si>
    <t>Closing balance at 31 March 2021</t>
  </si>
  <si>
    <t>Opening balance at 1 January 2022</t>
  </si>
  <si>
    <t>Closing balance at 31 March 2022</t>
  </si>
  <si>
    <t xml:space="preserve">                                                              Director  ___________________________                        Director  ___________________________</t>
  </si>
  <si>
    <r>
      <t>Statement of Changes in Equity  (Unaudited)</t>
    </r>
    <r>
      <rPr>
        <sz val="9"/>
        <rFont val="Arial"/>
        <family val="2"/>
      </rPr>
      <t xml:space="preserve"> (Con't)</t>
    </r>
  </si>
  <si>
    <t>Separate financial information</t>
  </si>
  <si>
    <t xml:space="preserve"> paid-up</t>
  </si>
  <si>
    <t>Appropriated -</t>
  </si>
  <si>
    <t>Changes in equity for period</t>
  </si>
  <si>
    <t>The accompanying notes form part of this interim financial information.</t>
  </si>
  <si>
    <t>Statement of Cash Flows (Unaudited)</t>
  </si>
  <si>
    <t>Cash flows from operating activities</t>
  </si>
  <si>
    <t>Profit before income tax</t>
  </si>
  <si>
    <t>Adjustments for:</t>
  </si>
  <si>
    <t>Depreciation expense</t>
  </si>
  <si>
    <t>Amortisation of intangible assets</t>
  </si>
  <si>
    <t>Amortisation of right-of-use assets</t>
  </si>
  <si>
    <t>Expected credit loss on receivables (reversal)</t>
  </si>
  <si>
    <t xml:space="preserve">Reversal of allowance for diminution in value </t>
  </si>
  <si>
    <t xml:space="preserve">   of inventories</t>
  </si>
  <si>
    <t xml:space="preserve">Losses from changes in fair value </t>
  </si>
  <si>
    <t>of financial assets</t>
  </si>
  <si>
    <t>Interest income</t>
  </si>
  <si>
    <t>Interest expense</t>
  </si>
  <si>
    <t>Changes in operating assets and liabilities</t>
  </si>
  <si>
    <t xml:space="preserve">- trade and other receivables </t>
  </si>
  <si>
    <t>- lease receivable</t>
  </si>
  <si>
    <t>- inventories</t>
  </si>
  <si>
    <t>- other current assets</t>
  </si>
  <si>
    <t>- other non-current assets</t>
  </si>
  <si>
    <t>- trade and other payables</t>
  </si>
  <si>
    <t>- other current liabilities</t>
  </si>
  <si>
    <t>Cash used in operations</t>
  </si>
  <si>
    <t>Less</t>
  </si>
  <si>
    <t>Interest paid</t>
  </si>
  <si>
    <t>Income tax paid</t>
  </si>
  <si>
    <t xml:space="preserve">            </t>
  </si>
  <si>
    <t>Net cash used in operating activities</t>
  </si>
  <si>
    <t>Cash flows from investing activities</t>
  </si>
  <si>
    <t>Purchase of property, plant and equipment</t>
  </si>
  <si>
    <t>Purchase of intangible assets</t>
  </si>
  <si>
    <t>Purchase of right-of-use asset</t>
  </si>
  <si>
    <t>Decrease in restricted bank deposit</t>
  </si>
  <si>
    <t>Short-term loans made to related parties</t>
  </si>
  <si>
    <t>Repayment received from short-term loans</t>
  </si>
  <si>
    <t xml:space="preserve">   to related parties</t>
  </si>
  <si>
    <t>Interest received</t>
  </si>
  <si>
    <t>Net cash used in investing activities</t>
  </si>
  <si>
    <r>
      <t xml:space="preserve">Statement of Cash Flows (Unaudited) </t>
    </r>
    <r>
      <rPr>
        <sz val="9"/>
        <rFont val="Arial"/>
        <family val="2"/>
      </rPr>
      <t>(Cont’d)</t>
    </r>
  </si>
  <si>
    <t>Cash flows from financing activities</t>
  </si>
  <si>
    <t xml:space="preserve">Proceeds from short-term borrowings </t>
  </si>
  <si>
    <t>from financial institution</t>
  </si>
  <si>
    <t xml:space="preserve">Repayments of short-term borrowings </t>
  </si>
  <si>
    <t xml:space="preserve">Proceeds from long-term borrowings </t>
  </si>
  <si>
    <t>Repayments of long-term borrowings</t>
  </si>
  <si>
    <t>Proceeds from issue of debentures</t>
  </si>
  <si>
    <t xml:space="preserve">Payment for transaction costs directly </t>
  </si>
  <si>
    <t>attributable to the issue of debentures</t>
  </si>
  <si>
    <t>Repayments of lease liabilities</t>
  </si>
  <si>
    <t>Net cash generated from (used in) financing activities</t>
  </si>
  <si>
    <t xml:space="preserve">Net increase (decrease)  in </t>
  </si>
  <si>
    <t>cash and cash equivalents</t>
  </si>
  <si>
    <t>Opening balance of cash and cash equivalents</t>
  </si>
  <si>
    <t>Closing balance of cash and cash equivalents</t>
  </si>
  <si>
    <t>Bank overdraft</t>
  </si>
  <si>
    <t>Significant non-cash transactions are as follows:</t>
  </si>
  <si>
    <t>Payable arising from a lease agreement</t>
  </si>
  <si>
    <t>of assets under lease</t>
  </si>
  <si>
    <t xml:space="preserve">Payable arising from purchase of property, </t>
  </si>
  <si>
    <t>plant and equipment</t>
  </si>
  <si>
    <t>Payable arising from purchase of intangible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</si>
</sst>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_-&quot;฿&quot;* #,##0_-;\-&quot;฿&quot;* #,##0_-;_-&quot;฿&quot;* &quot;-&quot;_-;_-@_-"/>
    <numFmt numFmtId="169" formatCode="_-&quot;฿&quot;* #,##0.00_-;\-&quot;฿&quot;* #,##0.00_-;_-&quot;฿&quot;* &quot;-&quot;??_-;_-@_-"/>
    <numFmt numFmtId="170" formatCode="#,##0;\(#,##0\)"/>
    <numFmt numFmtId="171" formatCode="#,##0;\(#,##0\);&quot;-&quot;;@"/>
    <numFmt numFmtId="172" formatCode="#,##0.00;\(#,##0.00\);&quot;-&quot;;@"/>
    <numFmt numFmtId="173" formatCode="General_)"/>
    <numFmt numFmtId="174" formatCode="_(* #,##0.0_);_(* \(#,##0.0\);_(* &quot;-&quot;??_);_(@_)"/>
    <numFmt numFmtId="175" formatCode="0.00_);\(0.00\)"/>
    <numFmt numFmtId="176" formatCode="0.0_);\(0.0\)"/>
    <numFmt numFmtId="177" formatCode="\$#,##0;\(\$#,##0\)"/>
    <numFmt numFmtId="178" formatCode="\$#,##0.00;\(\$#,##0.00\)"/>
    <numFmt numFmtId="179" formatCode="_-[$€]* #,##0.00_-;\-[$€]* #,##0.00_-;_-[$€]* &quot;-&quot;??_-;_-@_-"/>
    <numFmt numFmtId="180" formatCode="mm/dd/yy"/>
    <numFmt numFmtId="181" formatCode="0_);\(0\)"/>
    <numFmt numFmtId="182" formatCode="_-* #,##0_-;\-* #,##0_-;_-* &quot;-&quot;??_-;_-@_-"/>
    <numFmt numFmtId="183" formatCode="_-* #,##0.00000_-;\-* #,##0.00000_-;_-* &quot;-&quot;??_-;_-@_-"/>
    <numFmt numFmtId="184" formatCode="_-* #,##0.00\ &quot;€&quot;_-;\-* #,##0.00\ &quot;€&quot;_-;_-* &quot;-&quot;??\ &quot;€&quot;_-;_-@_-"/>
    <numFmt numFmtId="185" formatCode="_-* #,##0.00\ _€_-;\-* #,##0.00\ _€_-;_-* &quot;-&quot;??\ _€_-;_-@_-"/>
    <numFmt numFmtId="186" formatCode="#,##0.00_);[Red]\(#,##0.00\);&quot;-     &quot;"/>
    <numFmt numFmtId="187" formatCode="&quot;$&quot;#,##0;\-&quot;$&quot;#,##0"/>
    <numFmt numFmtId="188" formatCode="_(* #,##0.0_);_(* \(#,##0.0\);_(* &quot;-&quot;?_);@_)"/>
    <numFmt numFmtId="189" formatCode="0.0%"/>
    <numFmt numFmtId="190" formatCode="&quot;$&quot;#,##0.00"/>
    <numFmt numFmtId="191" formatCode="0.00_)"/>
    <numFmt numFmtId="192" formatCode="#,##0\ &quot;F&quot;;[Red]\-#,##0\ &quot;F&quot;"/>
    <numFmt numFmtId="193" formatCode="ddd\ m/d/yy"/>
    <numFmt numFmtId="194" formatCode="_(* #,##0.00_);_(* \(#,##0.00\);_(* &quot;-&quot;_);_(@_)"/>
    <numFmt numFmtId="195" formatCode="#,##0.0"/>
    <numFmt numFmtId="196" formatCode="_(* #,##0_);_(* \(#,##0\);_(* &quot;-&quot;??_);_(@_)"/>
    <numFmt numFmtId="197" formatCode="#,##0;[Red]\(#,##0\)"/>
    <numFmt numFmtId="198" formatCode="[$-F800]dddd\,\ mmmm\ dd\,\ yyyy"/>
  </numFmts>
  <fonts count="198">
    <font>
      <sz val="14"/>
      <name val="Cordia New"/>
      <charset val="22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14"/>
      <name val="AngsanaUPC"/>
      <family val="1"/>
      <charset val="222"/>
    </font>
    <font>
      <sz val="12"/>
      <name val="Tms Rmn"/>
    </font>
    <font>
      <b/>
      <sz val="10"/>
      <name val="MS Sans Serif"/>
      <family val="2"/>
      <charset val="222"/>
    </font>
    <font>
      <sz val="10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name val="MS Sans Serif"/>
      <family val="2"/>
      <charset val="222"/>
    </font>
    <font>
      <sz val="10"/>
      <color indexed="16"/>
      <name val="MS Serif"/>
      <family val="1"/>
    </font>
    <font>
      <sz val="12"/>
      <color indexed="12"/>
      <name val="Times New Roman"/>
      <family val="1"/>
    </font>
    <font>
      <sz val="11"/>
      <name val="lr oSVbN"/>
      <family val="3"/>
      <charset val="128"/>
    </font>
    <font>
      <sz val="8"/>
      <name val="Arial"/>
      <family val="2"/>
    </font>
    <font>
      <b/>
      <sz val="12"/>
      <name val="Arial"/>
      <family val="2"/>
    </font>
    <font>
      <sz val="12"/>
      <name val="Arial MT"/>
    </font>
    <font>
      <sz val="14"/>
      <name val="Helv"/>
    </font>
    <font>
      <sz val="12"/>
      <name val="Helv"/>
    </font>
    <font>
      <sz val="24"/>
      <name val="Helv"/>
    </font>
    <font>
      <sz val="10"/>
      <name val="MS Sans Serif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sz val="12"/>
      <name val="Times New Roman"/>
      <family val="1"/>
    </font>
    <font>
      <sz val="8"/>
      <name val="Helv"/>
    </font>
    <font>
      <b/>
      <i/>
      <sz val="8"/>
      <name val="Arial"/>
      <family val="2"/>
    </font>
    <font>
      <b/>
      <sz val="9"/>
      <name val="Arial"/>
      <family val="2"/>
    </font>
    <font>
      <b/>
      <sz val="8"/>
      <color indexed="8"/>
      <name val="Helv"/>
    </font>
    <font>
      <sz val="9"/>
      <name val="Palatino"/>
      <family val="1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sz val="12"/>
      <name val="นูลมรผ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rgb="FF0000FF"/>
      <name val="Georgia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u/>
      <sz val="9"/>
      <color theme="10"/>
      <name val="Arial"/>
      <family val="2"/>
    </font>
    <font>
      <u/>
      <sz val="10"/>
      <color rgb="FF0563C1"/>
      <name val="Georgia"/>
      <family val="1"/>
    </font>
    <font>
      <sz val="10"/>
      <color theme="1"/>
      <name val="Calibri"/>
      <family val="2"/>
      <scheme val="minor"/>
    </font>
    <font>
      <sz val="10"/>
      <color indexed="8"/>
      <name val="MS Sans Serif"/>
    </font>
    <font>
      <sz val="14"/>
      <color theme="1"/>
      <name val="TH Sarabun New"/>
      <family val="2"/>
      <charset val="222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  <charset val="222"/>
    </font>
    <font>
      <sz val="11"/>
      <color indexed="8"/>
      <name val="Calibri"/>
      <family val="2"/>
      <charset val="222"/>
    </font>
    <font>
      <sz val="10"/>
      <name val="Times New Roman"/>
      <family val="1"/>
      <charset val="222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0"/>
      <color theme="10"/>
      <name val="Arial"/>
      <family val="2"/>
    </font>
    <font>
      <u/>
      <sz val="10"/>
      <color rgb="FF7A1818"/>
      <name val="Georgia"/>
      <family val="1"/>
    </font>
    <font>
      <u/>
      <sz val="11"/>
      <color rgb="FF0000FF"/>
      <name val="Calibri"/>
      <family val="2"/>
      <scheme val="minor"/>
    </font>
    <font>
      <u/>
      <sz val="10"/>
      <color rgb="FF0000FF"/>
      <name val="Arial"/>
      <family val="2"/>
    </font>
    <font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indexed="8"/>
      <name val="Tahoma"/>
      <family val="2"/>
      <charset val="222"/>
    </font>
    <font>
      <sz val="10"/>
      <name val="ApFont"/>
      <charset val="222"/>
    </font>
    <font>
      <sz val="10"/>
      <name val="Cordia New"/>
      <family val="2"/>
    </font>
    <font>
      <sz val="15"/>
      <name val="Angsana New"/>
      <family val="1"/>
    </font>
    <font>
      <b/>
      <sz val="10"/>
      <name val="MS Sans Serif"/>
      <family val="2"/>
    </font>
    <font>
      <u/>
      <sz val="14"/>
      <color indexed="12"/>
      <name val="Cordia New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Arial"/>
      <family val="2"/>
    </font>
    <font>
      <sz val="10"/>
      <name val="Helv"/>
      <family val="2"/>
    </font>
    <font>
      <sz val="10"/>
      <name val="Helv"/>
      <charset val="204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8"/>
      <color indexed="24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2"/>
      <name val="Arial Narrow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8"/>
      <color indexed="8"/>
      <name val="MS Sans Serif"/>
      <family val="2"/>
    </font>
    <font>
      <sz val="14"/>
      <name val="CordiaUPC"/>
      <family val="2"/>
      <charset val="222"/>
    </font>
    <font>
      <b/>
      <sz val="11"/>
      <color indexed="63"/>
      <name val="Tahoma"/>
      <family val="2"/>
      <charset val="222"/>
    </font>
    <font>
      <sz val="8"/>
      <color indexed="61"/>
      <name val="Arial"/>
      <family val="2"/>
    </font>
    <font>
      <b/>
      <i/>
      <sz val="10"/>
      <color indexed="26"/>
      <name val="Arial"/>
      <family val="2"/>
    </font>
    <font>
      <b/>
      <i/>
      <sz val="10"/>
      <color indexed="22"/>
      <name val="Arial"/>
      <family val="2"/>
    </font>
    <font>
      <b/>
      <i/>
      <sz val="10"/>
      <color indexed="32"/>
      <name val="Arial"/>
      <family val="2"/>
    </font>
    <font>
      <b/>
      <sz val="10"/>
      <color indexed="41"/>
      <name val="Arial"/>
      <family val="2"/>
    </font>
    <font>
      <b/>
      <sz val="10"/>
      <color indexed="61"/>
      <name val="Arial"/>
      <family val="2"/>
    </font>
    <font>
      <b/>
      <i/>
      <sz val="10"/>
      <color indexed="9"/>
      <name val="Arial"/>
      <family val="2"/>
    </font>
    <font>
      <b/>
      <i/>
      <sz val="10"/>
      <color indexed="20"/>
      <name val="Arial"/>
      <family val="2"/>
    </font>
    <font>
      <b/>
      <i/>
      <sz val="10"/>
      <name val="Arial"/>
      <family val="2"/>
    </font>
    <font>
      <i/>
      <sz val="10"/>
      <color indexed="9"/>
      <name val="Arial"/>
      <family val="2"/>
    </font>
    <font>
      <b/>
      <sz val="8"/>
      <color indexed="8"/>
      <name val="Comic Sans MS"/>
      <family val="4"/>
      <charset val="222"/>
    </font>
    <font>
      <sz val="8"/>
      <color indexed="8"/>
      <name val="Arial"/>
      <family val="2"/>
      <charset val="222"/>
    </font>
    <font>
      <i/>
      <sz val="8"/>
      <color indexed="8"/>
      <name val="Comic Sans MS"/>
      <family val="4"/>
    </font>
    <font>
      <b/>
      <sz val="10"/>
      <color indexed="8"/>
      <name val="Comic Sans MS"/>
      <family val="4"/>
      <charset val="222"/>
    </font>
    <font>
      <b/>
      <sz val="14"/>
      <name val="Comic Sans MS"/>
      <family val="4"/>
      <charset val="222"/>
    </font>
    <font>
      <sz val="8"/>
      <color indexed="14"/>
      <name val="Comic Sans MS"/>
      <family val="4"/>
    </font>
    <font>
      <sz val="12"/>
      <name val="AngsanaUPC"/>
      <family val="1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name val="ＭＳ Ｐゴシック"/>
      <family val="3"/>
      <charset val="128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1"/>
      <color theme="1"/>
      <name val="Tahoma"/>
      <family val="2"/>
      <charset val="222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9"/>
      <name val="Arial"/>
      <family val="2"/>
    </font>
    <font>
      <u/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13"/>
      <name val="Browallia New"/>
      <family val="2"/>
    </font>
    <font>
      <b/>
      <sz val="13"/>
      <name val="Browallia New"/>
      <family val="2"/>
    </font>
    <font>
      <sz val="12"/>
      <name val="Browallia New"/>
      <family val="2"/>
    </font>
    <font>
      <b/>
      <sz val="12"/>
      <name val="Browallia New"/>
      <family val="2"/>
    </font>
    <font>
      <sz val="9"/>
      <name val="Browallia New"/>
      <family val="2"/>
    </font>
    <font>
      <b/>
      <sz val="9"/>
      <name val="Browallia New"/>
      <family val="2"/>
    </font>
  </fonts>
  <fills count="7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58"/>
        <bgColor indexed="64"/>
      </patternFill>
    </fill>
    <fill>
      <patternFill patternType="medium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31"/>
      </patternFill>
    </fill>
    <fill>
      <patternFill patternType="solid">
        <fgColor indexed="22"/>
        <bgColor indexed="26"/>
      </patternFill>
    </fill>
    <fill>
      <patternFill patternType="solid">
        <fgColor indexed="22"/>
        <bgColor indexed="29"/>
      </patternFill>
    </fill>
    <fill>
      <patternFill patternType="solid">
        <fgColor indexed="41"/>
        <bgColor indexed="64"/>
      </patternFill>
    </fill>
    <fill>
      <patternFill patternType="solid">
        <fgColor indexed="5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40"/>
        <bgColor indexed="64"/>
      </patternFill>
    </fill>
    <fill>
      <patternFill patternType="solid">
        <fgColor rgb="FFFAFAFA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2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04">
    <xf numFmtId="0" fontId="0" fillId="0" borderId="0"/>
    <xf numFmtId="173" fontId="11" fillId="0" borderId="0"/>
    <xf numFmtId="173" fontId="11" fillId="0" borderId="0"/>
    <xf numFmtId="173" fontId="11" fillId="0" borderId="0"/>
    <xf numFmtId="9" fontId="13" fillId="0" borderId="0"/>
    <xf numFmtId="0" fontId="14" fillId="0" borderId="0" applyNumberFormat="0" applyFill="0" applyBorder="0" applyAlignment="0" applyProtection="0"/>
    <xf numFmtId="5" fontId="15" fillId="0" borderId="1" applyAlignment="0" applyProtection="0"/>
    <xf numFmtId="0" fontId="16" fillId="0" borderId="0" applyFill="0" applyBorder="0" applyAlignment="0"/>
    <xf numFmtId="174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5" fontId="16" fillId="0" borderId="0" applyFill="0" applyBorder="0" applyAlignment="0"/>
    <xf numFmtId="0" fontId="16" fillId="0" borderId="0" applyFill="0" applyBorder="0" applyAlignment="0"/>
    <xf numFmtId="176" fontId="16" fillId="0" borderId="0" applyFill="0" applyBorder="0" applyAlignment="0"/>
    <xf numFmtId="174" fontId="16" fillId="0" borderId="0" applyFill="0" applyBorder="0" applyAlignment="0"/>
    <xf numFmtId="0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0" fontId="17" fillId="0" borderId="0"/>
    <xf numFmtId="0" fontId="18" fillId="0" borderId="0" applyNumberFormat="0" applyAlignment="0">
      <alignment horizontal="left"/>
    </xf>
    <xf numFmtId="0" fontId="14" fillId="0" borderId="2"/>
    <xf numFmtId="174" fontId="16" fillId="0" borderId="0" applyFont="0" applyFill="0" applyBorder="0" applyAlignment="0" applyProtection="0"/>
    <xf numFmtId="178" fontId="17" fillId="0" borderId="0"/>
    <xf numFmtId="14" fontId="12" fillId="0" borderId="0" applyFill="0" applyBorder="0" applyAlignment="0"/>
    <xf numFmtId="38" fontId="19" fillId="0" borderId="3">
      <alignment vertical="center"/>
    </xf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7" fontId="17" fillId="0" borderId="0"/>
    <xf numFmtId="0" fontId="16" fillId="0" borderId="0"/>
    <xf numFmtId="0" fontId="16" fillId="0" borderId="0" applyFill="0" applyBorder="0" applyAlignment="0"/>
    <xf numFmtId="174" fontId="16" fillId="0" borderId="0" applyFill="0" applyBorder="0" applyAlignment="0"/>
    <xf numFmtId="0" fontId="16" fillId="0" borderId="0" applyFill="0" applyBorder="0" applyAlignment="0"/>
    <xf numFmtId="176" fontId="16" fillId="0" borderId="0" applyFill="0" applyBorder="0" applyAlignment="0"/>
    <xf numFmtId="174" fontId="16" fillId="0" borderId="0" applyFill="0" applyBorder="0" applyAlignment="0"/>
    <xf numFmtId="0" fontId="20" fillId="0" borderId="0" applyNumberFormat="0" applyAlignment="0">
      <alignment horizontal="left"/>
    </xf>
    <xf numFmtId="0" fontId="21" fillId="0" borderId="2">
      <alignment horizontal="center"/>
    </xf>
    <xf numFmtId="179" fontId="16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38" fontId="23" fillId="2" borderId="0" applyNumberFormat="0" applyBorder="0" applyAlignment="0" applyProtection="0"/>
    <xf numFmtId="0" fontId="24" fillId="0" borderId="4" applyNumberFormat="0" applyAlignment="0" applyProtection="0">
      <alignment horizontal="left" vertical="center"/>
    </xf>
    <xf numFmtId="0" fontId="24" fillId="0" borderId="5">
      <alignment horizontal="left" vertical="center"/>
    </xf>
    <xf numFmtId="10" fontId="23" fillId="3" borderId="2" applyNumberFormat="0" applyBorder="0" applyAlignment="0" applyProtection="0"/>
    <xf numFmtId="0" fontId="25" fillId="0" borderId="0"/>
    <xf numFmtId="0" fontId="16" fillId="0" borderId="0" applyFill="0" applyBorder="0" applyAlignment="0"/>
    <xf numFmtId="174" fontId="16" fillId="0" borderId="0" applyFill="0" applyBorder="0" applyAlignment="0"/>
    <xf numFmtId="0" fontId="16" fillId="0" borderId="0" applyFill="0" applyBorder="0" applyAlignment="0"/>
    <xf numFmtId="176" fontId="16" fillId="0" borderId="0" applyFill="0" applyBorder="0" applyAlignment="0"/>
    <xf numFmtId="174" fontId="16" fillId="0" borderId="0" applyFill="0" applyBorder="0" applyAlignment="0"/>
    <xf numFmtId="0" fontId="26" fillId="0" borderId="0"/>
    <xf numFmtId="0" fontId="27" fillId="0" borderId="0"/>
    <xf numFmtId="0" fontId="26" fillId="0" borderId="0"/>
    <xf numFmtId="0" fontId="27" fillId="0" borderId="0"/>
    <xf numFmtId="0" fontId="28" fillId="0" borderId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37" fontId="30" fillId="0" borderId="0"/>
    <xf numFmtId="0" fontId="26" fillId="0" borderId="0"/>
    <xf numFmtId="0" fontId="27" fillId="0" borderId="0"/>
    <xf numFmtId="0" fontId="27" fillId="0" borderId="0"/>
    <xf numFmtId="0" fontId="31" fillId="0" borderId="0"/>
    <xf numFmtId="0" fontId="16" fillId="0" borderId="0"/>
    <xf numFmtId="0" fontId="10" fillId="0" borderId="0"/>
    <xf numFmtId="0" fontId="9" fillId="0" borderId="0"/>
    <xf numFmtId="0" fontId="9" fillId="0" borderId="0"/>
    <xf numFmtId="40" fontId="32" fillId="4" borderId="0">
      <alignment horizontal="right"/>
    </xf>
    <xf numFmtId="0" fontId="33" fillId="4" borderId="6"/>
    <xf numFmtId="175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9" fillId="0" borderId="7" applyNumberFormat="0" applyBorder="0"/>
    <xf numFmtId="0" fontId="16" fillId="0" borderId="0" applyFill="0" applyBorder="0" applyAlignment="0"/>
    <xf numFmtId="174" fontId="16" fillId="0" borderId="0" applyFill="0" applyBorder="0" applyAlignment="0"/>
    <xf numFmtId="0" fontId="16" fillId="0" borderId="0" applyFill="0" applyBorder="0" applyAlignment="0"/>
    <xf numFmtId="176" fontId="16" fillId="0" borderId="0" applyFill="0" applyBorder="0" applyAlignment="0"/>
    <xf numFmtId="174" fontId="16" fillId="0" borderId="0" applyFill="0" applyBorder="0" applyAlignment="0"/>
    <xf numFmtId="0" fontId="16" fillId="0" borderId="2" applyNumberFormat="0" applyFont="0"/>
    <xf numFmtId="0" fontId="19" fillId="0" borderId="0" applyNumberFormat="0" applyFont="0" applyFill="0" applyBorder="0" applyAlignment="0" applyProtection="0">
      <alignment horizontal="left"/>
    </xf>
    <xf numFmtId="15" fontId="19" fillId="0" borderId="0" applyFont="0" applyFill="0" applyBorder="0" applyAlignment="0" applyProtection="0"/>
    <xf numFmtId="4" fontId="19" fillId="0" borderId="0" applyFont="0" applyFill="0" applyBorder="0" applyAlignment="0" applyProtection="0"/>
    <xf numFmtId="0" fontId="15" fillId="0" borderId="8">
      <alignment horizontal="center"/>
    </xf>
    <xf numFmtId="3" fontId="19" fillId="0" borderId="0" applyFont="0" applyFill="0" applyBorder="0" applyAlignment="0" applyProtection="0"/>
    <xf numFmtId="0" fontId="19" fillId="5" borderId="0" applyNumberFormat="0" applyFont="0" applyBorder="0" applyAlignment="0" applyProtection="0"/>
    <xf numFmtId="37" fontId="34" fillId="0" borderId="0"/>
    <xf numFmtId="1" fontId="16" fillId="0" borderId="9" applyNumberFormat="0" applyFill="0" applyAlignment="0" applyProtection="0">
      <alignment horizontal="center" vertical="center"/>
    </xf>
    <xf numFmtId="180" fontId="35" fillId="0" borderId="0" applyNumberFormat="0" applyFill="0" applyBorder="0" applyAlignment="0" applyProtection="0">
      <alignment horizontal="left"/>
    </xf>
    <xf numFmtId="0" fontId="16" fillId="0" borderId="2" applyNumberFormat="0"/>
    <xf numFmtId="0" fontId="36" fillId="0" borderId="10"/>
    <xf numFmtId="0" fontId="16" fillId="6" borderId="0"/>
    <xf numFmtId="0" fontId="16" fillId="0" borderId="0" applyNumberFormat="0" applyFill="0" applyBorder="0" applyAlignment="0" applyProtection="0"/>
    <xf numFmtId="173" fontId="11" fillId="0" borderId="0"/>
    <xf numFmtId="0" fontId="37" fillId="0" borderId="11"/>
    <xf numFmtId="40" fontId="38" fillId="0" borderId="0" applyBorder="0">
      <alignment horizontal="right"/>
    </xf>
    <xf numFmtId="49" fontId="12" fillId="0" borderId="0" applyFill="0" applyBorder="0" applyAlignment="0"/>
    <xf numFmtId="181" fontId="16" fillId="0" borderId="0" applyFill="0" applyBorder="0" applyAlignment="0"/>
    <xf numFmtId="0" fontId="16" fillId="0" borderId="0" applyFill="0" applyBorder="0" applyAlignment="0"/>
    <xf numFmtId="0" fontId="39" fillId="7" borderId="2"/>
    <xf numFmtId="182" fontId="23" fillId="0" borderId="0"/>
    <xf numFmtId="164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9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3" fillId="0" borderId="0"/>
    <xf numFmtId="167" fontId="8" fillId="0" borderId="0" applyFont="0" applyFill="0" applyBorder="0" applyAlignment="0" applyProtection="0"/>
    <xf numFmtId="0" fontId="44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16" fillId="0" borderId="0"/>
    <xf numFmtId="0" fontId="8" fillId="0" borderId="0"/>
    <xf numFmtId="16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7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4" applyNumberFormat="0" applyFill="0" applyAlignment="0" applyProtection="0"/>
    <xf numFmtId="0" fontId="48" fillId="0" borderId="15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8" borderId="0" applyNumberFormat="0" applyBorder="0" applyAlignment="0" applyProtection="0"/>
    <xf numFmtId="0" fontId="51" fillId="9" borderId="0" applyNumberFormat="0" applyBorder="0" applyAlignment="0" applyProtection="0"/>
    <xf numFmtId="0" fontId="52" fillId="10" borderId="0" applyNumberFormat="0" applyBorder="0" applyAlignment="0" applyProtection="0"/>
    <xf numFmtId="0" fontId="53" fillId="11" borderId="17" applyNumberFormat="0" applyAlignment="0" applyProtection="0"/>
    <xf numFmtId="0" fontId="54" fillId="12" borderId="18" applyNumberFormat="0" applyAlignment="0" applyProtection="0"/>
    <xf numFmtId="0" fontId="55" fillId="12" borderId="17" applyNumberFormat="0" applyAlignment="0" applyProtection="0"/>
    <xf numFmtId="0" fontId="56" fillId="0" borderId="19" applyNumberFormat="0" applyFill="0" applyAlignment="0" applyProtection="0"/>
    <xf numFmtId="0" fontId="57" fillId="13" borderId="20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22" applyNumberFormat="0" applyFill="0" applyAlignment="0" applyProtection="0"/>
    <xf numFmtId="0" fontId="61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1" fillId="30" borderId="0" applyNumberFormat="0" applyBorder="0" applyAlignment="0" applyProtection="0"/>
    <xf numFmtId="0" fontId="61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1" fillId="34" borderId="0" applyNumberFormat="0" applyBorder="0" applyAlignment="0" applyProtection="0"/>
    <xf numFmtId="0" fontId="61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1" fillId="38" borderId="0" applyNumberFormat="0" applyBorder="0" applyAlignment="0" applyProtection="0"/>
    <xf numFmtId="0" fontId="6" fillId="0" borderId="0"/>
    <xf numFmtId="0" fontId="44" fillId="0" borderId="0">
      <protection locked="0"/>
    </xf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3" fillId="0" borderId="0"/>
    <xf numFmtId="0" fontId="6" fillId="0" borderId="0"/>
    <xf numFmtId="0" fontId="6" fillId="0" borderId="0"/>
    <xf numFmtId="167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6" fillId="0" borderId="0"/>
    <xf numFmtId="0" fontId="65" fillId="0" borderId="0"/>
    <xf numFmtId="0" fontId="44" fillId="0" borderId="0"/>
    <xf numFmtId="0" fontId="67" fillId="0" borderId="0" applyNumberFormat="0" applyFill="0" applyBorder="0" applyAlignment="0">
      <alignment vertical="top"/>
      <protection locked="0"/>
    </xf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44" fillId="0" borderId="0"/>
    <xf numFmtId="0" fontId="65" fillId="0" borderId="0"/>
    <xf numFmtId="0" fontId="44" fillId="0" borderId="0"/>
    <xf numFmtId="0" fontId="65" fillId="0" borderId="0"/>
    <xf numFmtId="0" fontId="6" fillId="0" borderId="0"/>
    <xf numFmtId="0" fontId="6" fillId="0" borderId="0"/>
    <xf numFmtId="0" fontId="44" fillId="0" borderId="0"/>
    <xf numFmtId="167" fontId="6" fillId="0" borderId="0" applyFont="0" applyFill="0" applyBorder="0" applyAlignment="0" applyProtection="0"/>
    <xf numFmtId="0" fontId="68" fillId="0" borderId="0"/>
    <xf numFmtId="167" fontId="68" fillId="0" borderId="0" applyFont="0" applyFill="0" applyBorder="0" applyAlignment="0" applyProtection="0"/>
    <xf numFmtId="0" fontId="69" fillId="0" borderId="0"/>
    <xf numFmtId="0" fontId="64" fillId="0" borderId="0"/>
    <xf numFmtId="167" fontId="6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4" fillId="0" borderId="0">
      <protection locked="0"/>
    </xf>
    <xf numFmtId="167" fontId="6" fillId="0" borderId="0" applyFont="0" applyFill="0" applyBorder="0" applyAlignment="0" applyProtection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2" fillId="0" borderId="23" applyNumberFormat="0" applyFill="0" applyAlignment="0">
      <protection locked="0"/>
    </xf>
    <xf numFmtId="167" fontId="4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6" fillId="0" borderId="0"/>
    <xf numFmtId="0" fontId="6" fillId="0" borderId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44" fillId="0" borderId="0">
      <protection locked="0"/>
    </xf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4" fillId="0" borderId="0"/>
    <xf numFmtId="167" fontId="6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70" fillId="0" borderId="0"/>
    <xf numFmtId="167" fontId="70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6" fillId="0" borderId="0"/>
    <xf numFmtId="167" fontId="44" fillId="0" borderId="0" applyFont="0" applyFill="0" applyBorder="0" applyAlignment="0" applyProtection="0"/>
    <xf numFmtId="0" fontId="63" fillId="0" borderId="0"/>
    <xf numFmtId="167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70" fillId="0" borderId="0"/>
    <xf numFmtId="167" fontId="70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70" fillId="0" borderId="0"/>
    <xf numFmtId="167" fontId="70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3" fillId="0" borderId="0"/>
    <xf numFmtId="167" fontId="63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3" fillId="0" borderId="0"/>
    <xf numFmtId="167" fontId="63" fillId="0" borderId="0" applyFont="0" applyFill="0" applyBorder="0" applyAlignment="0" applyProtection="0"/>
    <xf numFmtId="0" fontId="63" fillId="0" borderId="0"/>
    <xf numFmtId="167" fontId="63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68" fillId="0" borderId="0"/>
    <xf numFmtId="167" fontId="68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38" borderId="0" applyNumberFormat="0" applyBorder="0" applyAlignment="0" applyProtection="0"/>
    <xf numFmtId="0" fontId="6" fillId="30" borderId="0" applyNumberFormat="0" applyBorder="0" applyAlignment="0" applyProtection="0"/>
    <xf numFmtId="0" fontId="6" fillId="18" borderId="0" applyNumberFormat="0" applyBorder="0" applyAlignment="0" applyProtection="0"/>
    <xf numFmtId="0" fontId="71" fillId="10" borderId="0" applyNumberFormat="0" applyBorder="0" applyAlignment="0" applyProtection="0"/>
    <xf numFmtId="0" fontId="6" fillId="14" borderId="21" applyNumberFormat="0" applyFont="0" applyAlignment="0" applyProtection="0"/>
    <xf numFmtId="0" fontId="6" fillId="26" borderId="0" applyNumberFormat="0" applyBorder="0" applyAlignment="0" applyProtection="0"/>
    <xf numFmtId="0" fontId="6" fillId="34" borderId="0" applyNumberFormat="0" applyBorder="0" applyAlignment="0" applyProtection="0"/>
    <xf numFmtId="0" fontId="6" fillId="22" borderId="0" applyNumberFormat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14" borderId="21" applyNumberFormat="0" applyFont="0" applyAlignment="0" applyProtection="0"/>
    <xf numFmtId="167" fontId="70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14" borderId="21" applyNumberFormat="0" applyFont="0" applyAlignment="0" applyProtection="0"/>
    <xf numFmtId="167" fontId="68" fillId="0" borderId="0" applyFont="0" applyFill="0" applyBorder="0" applyAlignment="0" applyProtection="0"/>
    <xf numFmtId="0" fontId="44" fillId="0" borderId="0">
      <protection locked="0"/>
    </xf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14" borderId="21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1" borderId="0" applyNumberFormat="0" applyBorder="0" applyAlignment="0" applyProtection="0"/>
    <xf numFmtId="167" fontId="16" fillId="0" borderId="0" applyFont="0" applyFill="0" applyBorder="0" applyAlignment="0" applyProtection="0"/>
    <xf numFmtId="0" fontId="6" fillId="36" borderId="0" applyNumberFormat="0" applyBorder="0" applyAlignment="0" applyProtection="0"/>
    <xf numFmtId="0" fontId="6" fillId="32" borderId="0" applyNumberFormat="0" applyBorder="0" applyAlignment="0" applyProtection="0"/>
    <xf numFmtId="0" fontId="6" fillId="24" borderId="0" applyNumberFormat="0" applyBorder="0" applyAlignment="0" applyProtection="0"/>
    <xf numFmtId="0" fontId="6" fillId="0" borderId="0"/>
    <xf numFmtId="0" fontId="6" fillId="0" borderId="0"/>
    <xf numFmtId="167" fontId="4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29" borderId="0" applyNumberFormat="0" applyBorder="0" applyAlignment="0" applyProtection="0"/>
    <xf numFmtId="167" fontId="6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6" fillId="0" borderId="0"/>
    <xf numFmtId="167" fontId="4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8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16" borderId="0" applyNumberFormat="0" applyBorder="0" applyAlignment="0" applyProtection="0"/>
    <xf numFmtId="0" fontId="6" fillId="37" borderId="0" applyNumberFormat="0" applyBorder="0" applyAlignment="0" applyProtection="0"/>
    <xf numFmtId="0" fontId="6" fillId="33" borderId="0" applyNumberFormat="0" applyBorder="0" applyAlignment="0" applyProtection="0"/>
    <xf numFmtId="0" fontId="6" fillId="25" borderId="0" applyNumberFormat="0" applyBorder="0" applyAlignment="0" applyProtection="0"/>
    <xf numFmtId="167" fontId="6" fillId="0" borderId="0" applyFont="0" applyFill="0" applyBorder="0" applyAlignment="0" applyProtection="0"/>
    <xf numFmtId="0" fontId="6" fillId="20" borderId="0" applyNumberFormat="0" applyBorder="0" applyAlignment="0" applyProtection="0"/>
    <xf numFmtId="0" fontId="6" fillId="14" borderId="21" applyNumberFormat="0" applyFont="0" applyAlignment="0" applyProtection="0"/>
    <xf numFmtId="0" fontId="6" fillId="17" borderId="0" applyNumberFormat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6" fillId="0" borderId="0"/>
    <xf numFmtId="0" fontId="6" fillId="0" borderId="0"/>
    <xf numFmtId="167" fontId="1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62" fillId="0" borderId="0" applyNumberFormat="0" applyFill="0" applyBorder="0" applyAlignment="0">
      <alignment vertical="top"/>
      <protection locked="0"/>
    </xf>
    <xf numFmtId="0" fontId="62" fillId="0" borderId="0" applyNumberFormat="0" applyFill="0" applyBorder="0" applyAlignment="0" applyProtection="0"/>
    <xf numFmtId="0" fontId="6" fillId="0" borderId="0"/>
    <xf numFmtId="0" fontId="6" fillId="0" borderId="0"/>
    <xf numFmtId="167" fontId="4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72" fillId="0" borderId="0"/>
    <xf numFmtId="167" fontId="73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3" fillId="0" borderId="0"/>
    <xf numFmtId="167" fontId="63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63" fillId="0" borderId="0"/>
    <xf numFmtId="167" fontId="63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6" fillId="0" borderId="0"/>
    <xf numFmtId="167" fontId="70" fillId="0" borderId="0" applyFont="0" applyFill="0" applyBorder="0" applyAlignment="0" applyProtection="0"/>
    <xf numFmtId="0" fontId="6" fillId="0" borderId="0"/>
    <xf numFmtId="167" fontId="8" fillId="0" borderId="0" applyFont="0" applyFill="0" applyBorder="0" applyAlignment="0" applyProtection="0"/>
    <xf numFmtId="0" fontId="8" fillId="0" borderId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37" fontId="74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4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44" fillId="0" borderId="0">
      <protection locked="0"/>
    </xf>
    <xf numFmtId="0" fontId="6" fillId="0" borderId="0"/>
    <xf numFmtId="0" fontId="44" fillId="0" borderId="0">
      <protection locked="0"/>
    </xf>
    <xf numFmtId="0" fontId="6" fillId="0" borderId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14" applyNumberFormat="0" applyFill="0" applyAlignment="0" applyProtection="0"/>
    <xf numFmtId="0" fontId="77" fillId="0" borderId="15" applyNumberFormat="0" applyFill="0" applyAlignment="0" applyProtection="0"/>
    <xf numFmtId="0" fontId="78" fillId="0" borderId="16" applyNumberFormat="0" applyFill="0" applyAlignment="0" applyProtection="0"/>
    <xf numFmtId="0" fontId="78" fillId="0" borderId="0" applyNumberFormat="0" applyFill="0" applyBorder="0" applyAlignment="0" applyProtection="0"/>
    <xf numFmtId="0" fontId="79" fillId="8" borderId="0" applyNumberFormat="0" applyBorder="0" applyAlignment="0" applyProtection="0"/>
    <xf numFmtId="0" fontId="80" fillId="9" borderId="0" applyNumberFormat="0" applyBorder="0" applyAlignment="0" applyProtection="0"/>
    <xf numFmtId="0" fontId="81" fillId="10" borderId="0" applyNumberFormat="0" applyBorder="0" applyAlignment="0" applyProtection="0"/>
    <xf numFmtId="0" fontId="82" fillId="11" borderId="17" applyNumberFormat="0" applyAlignment="0" applyProtection="0"/>
    <xf numFmtId="0" fontId="83" fillId="12" borderId="18" applyNumberFormat="0" applyAlignment="0" applyProtection="0"/>
    <xf numFmtId="0" fontId="84" fillId="12" borderId="17" applyNumberFormat="0" applyAlignment="0" applyProtection="0"/>
    <xf numFmtId="0" fontId="85" fillId="0" borderId="19" applyNumberFormat="0" applyFill="0" applyAlignment="0" applyProtection="0"/>
    <xf numFmtId="0" fontId="86" fillId="13" borderId="20" applyNumberFormat="0" applyAlignment="0" applyProtection="0"/>
    <xf numFmtId="0" fontId="87" fillId="0" borderId="0" applyNumberFormat="0" applyFill="0" applyBorder="0" applyAlignment="0" applyProtection="0"/>
    <xf numFmtId="0" fontId="64" fillId="14" borderId="21" applyNumberFormat="0" applyFont="0" applyAlignment="0" applyProtection="0"/>
    <xf numFmtId="0" fontId="88" fillId="0" borderId="0" applyNumberFormat="0" applyFill="0" applyBorder="0" applyAlignment="0" applyProtection="0"/>
    <xf numFmtId="0" fontId="89" fillId="0" borderId="22" applyNumberFormat="0" applyFill="0" applyAlignment="0" applyProtection="0"/>
    <xf numFmtId="0" fontId="90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90" fillId="18" borderId="0" applyNumberFormat="0" applyBorder="0" applyAlignment="0" applyProtection="0"/>
    <xf numFmtId="0" fontId="90" fillId="19" borderId="0" applyNumberFormat="0" applyBorder="0" applyAlignment="0" applyProtection="0"/>
    <xf numFmtId="0" fontId="64" fillId="20" borderId="0" applyNumberFormat="0" applyBorder="0" applyAlignment="0" applyProtection="0"/>
    <xf numFmtId="0" fontId="64" fillId="21" borderId="0" applyNumberFormat="0" applyBorder="0" applyAlignment="0" applyProtection="0"/>
    <xf numFmtId="0" fontId="90" fillId="22" borderId="0" applyNumberFormat="0" applyBorder="0" applyAlignment="0" applyProtection="0"/>
    <xf numFmtId="0" fontId="90" fillId="23" borderId="0" applyNumberFormat="0" applyBorder="0" applyAlignment="0" applyProtection="0"/>
    <xf numFmtId="0" fontId="64" fillId="24" borderId="0" applyNumberFormat="0" applyBorder="0" applyAlignment="0" applyProtection="0"/>
    <xf numFmtId="0" fontId="64" fillId="25" borderId="0" applyNumberFormat="0" applyBorder="0" applyAlignment="0" applyProtection="0"/>
    <xf numFmtId="0" fontId="90" fillId="26" borderId="0" applyNumberFormat="0" applyBorder="0" applyAlignment="0" applyProtection="0"/>
    <xf numFmtId="0" fontId="90" fillId="27" borderId="0" applyNumberFormat="0" applyBorder="0" applyAlignment="0" applyProtection="0"/>
    <xf numFmtId="0" fontId="64" fillId="28" borderId="0" applyNumberFormat="0" applyBorder="0" applyAlignment="0" applyProtection="0"/>
    <xf numFmtId="0" fontId="64" fillId="29" borderId="0" applyNumberFormat="0" applyBorder="0" applyAlignment="0" applyProtection="0"/>
    <xf numFmtId="0" fontId="90" fillId="30" borderId="0" applyNumberFormat="0" applyBorder="0" applyAlignment="0" applyProtection="0"/>
    <xf numFmtId="0" fontId="90" fillId="31" borderId="0" applyNumberFormat="0" applyBorder="0" applyAlignment="0" applyProtection="0"/>
    <xf numFmtId="0" fontId="64" fillId="32" borderId="0" applyNumberFormat="0" applyBorder="0" applyAlignment="0" applyProtection="0"/>
    <xf numFmtId="0" fontId="64" fillId="33" borderId="0" applyNumberFormat="0" applyBorder="0" applyAlignment="0" applyProtection="0"/>
    <xf numFmtId="0" fontId="90" fillId="34" borderId="0" applyNumberFormat="0" applyBorder="0" applyAlignment="0" applyProtection="0"/>
    <xf numFmtId="0" fontId="90" fillId="35" borderId="0" applyNumberFormat="0" applyBorder="0" applyAlignment="0" applyProtection="0"/>
    <xf numFmtId="0" fontId="64" fillId="36" borderId="0" applyNumberFormat="0" applyBorder="0" applyAlignment="0" applyProtection="0"/>
    <xf numFmtId="0" fontId="64" fillId="37" borderId="0" applyNumberFormat="0" applyBorder="0" applyAlignment="0" applyProtection="0"/>
    <xf numFmtId="0" fontId="90" fillId="38" borderId="0" applyNumberFormat="0" applyBorder="0" applyAlignment="0" applyProtection="0"/>
    <xf numFmtId="167" fontId="6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91" fillId="0" borderId="0" applyNumberFormat="0" applyFill="0" applyBorder="0" applyAlignment="0" applyProtection="0">
      <protection locked="0"/>
    </xf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63" fillId="0" borderId="0"/>
    <xf numFmtId="0" fontId="62" fillId="0" borderId="0" applyNumberFormat="0" applyFill="0" applyBorder="0" applyAlignment="0" applyProtection="0"/>
    <xf numFmtId="0" fontId="62" fillId="0" borderId="23" applyNumberFormat="0" applyFill="0" applyAlignment="0">
      <protection locked="0"/>
    </xf>
    <xf numFmtId="0" fontId="92" fillId="0" borderId="0" applyNumberFormat="0" applyFill="0" applyBorder="0" applyAlignment="0" applyProtection="0"/>
    <xf numFmtId="0" fontId="44" fillId="0" borderId="0">
      <protection locked="0"/>
    </xf>
    <xf numFmtId="0" fontId="62" fillId="0" borderId="0" applyNumberFormat="0" applyFill="0" applyBorder="0" applyAlignment="0">
      <alignment vertical="top"/>
      <protection locked="0"/>
    </xf>
    <xf numFmtId="0" fontId="44" fillId="0" borderId="0">
      <protection locked="0"/>
    </xf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0" fontId="62" fillId="0" borderId="0" applyNumberFormat="0" applyFill="0" applyBorder="0" applyAlignment="0">
      <alignment vertical="top"/>
      <protection locked="0"/>
    </xf>
    <xf numFmtId="0" fontId="62" fillId="0" borderId="23" applyNumberFormat="0" applyFill="0" applyAlignment="0">
      <protection locked="0"/>
    </xf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91" fillId="0" borderId="0" applyNumberFormat="0" applyFill="0" applyBorder="0" applyAlignment="0" applyProtection="0">
      <protection locked="0"/>
    </xf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6" fillId="0" borderId="0"/>
    <xf numFmtId="0" fontId="6" fillId="0" borderId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2" fillId="0" borderId="23" applyNumberFormat="0" applyFill="0" applyAlignment="0">
      <alignment wrapText="1"/>
      <protection locked="0"/>
    </xf>
    <xf numFmtId="0" fontId="93" fillId="0" borderId="0" applyNumberFormat="0" applyFill="0" applyBorder="0" applyProtection="0">
      <alignment wrapText="1"/>
    </xf>
    <xf numFmtId="0" fontId="94" fillId="0" borderId="0" applyNumberFormat="0" applyFill="0" applyBorder="0" applyAlignment="0">
      <protection locked="0"/>
    </xf>
    <xf numFmtId="167" fontId="6" fillId="0" borderId="0" applyFont="0" applyFill="0" applyBorder="0" applyAlignment="0" applyProtection="0"/>
    <xf numFmtId="0" fontId="63" fillId="0" borderId="0"/>
    <xf numFmtId="167" fontId="63" fillId="0" borderId="0" applyFont="0" applyFill="0" applyBorder="0" applyAlignment="0" applyProtection="0"/>
    <xf numFmtId="0" fontId="63" fillId="28" borderId="0" applyNumberFormat="0" applyBorder="0" applyAlignment="0" applyProtection="0"/>
    <xf numFmtId="0" fontId="110" fillId="22" borderId="0" applyNumberFormat="0" applyBorder="0" applyAlignment="0" applyProtection="0"/>
    <xf numFmtId="0" fontId="97" fillId="0" borderId="15" applyNumberFormat="0" applyFill="0" applyAlignment="0" applyProtection="0"/>
    <xf numFmtId="0" fontId="63" fillId="21" borderId="0" applyNumberFormat="0" applyBorder="0" applyAlignment="0" applyProtection="0"/>
    <xf numFmtId="0" fontId="110" fillId="38" borderId="0" applyNumberFormat="0" applyBorder="0" applyAlignment="0" applyProtection="0"/>
    <xf numFmtId="0" fontId="110" fillId="31" borderId="0" applyNumberFormat="0" applyBorder="0" applyAlignment="0" applyProtection="0"/>
    <xf numFmtId="0" fontId="110" fillId="15" borderId="0" applyNumberFormat="0" applyBorder="0" applyAlignment="0" applyProtection="0"/>
    <xf numFmtId="0" fontId="63" fillId="20" borderId="0" applyNumberFormat="0" applyBorder="0" applyAlignment="0" applyProtection="0"/>
    <xf numFmtId="0" fontId="63" fillId="37" borderId="0" applyNumberFormat="0" applyBorder="0" applyAlignment="0" applyProtection="0"/>
    <xf numFmtId="0" fontId="110" fillId="27" borderId="0" applyNumberFormat="0" applyBorder="0" applyAlignment="0" applyProtection="0"/>
    <xf numFmtId="0" fontId="63" fillId="33" borderId="0" applyNumberFormat="0" applyBorder="0" applyAlignment="0" applyProtection="0"/>
    <xf numFmtId="0" fontId="63" fillId="17" borderId="0" applyNumberFormat="0" applyBorder="0" applyAlignment="0" applyProtection="0"/>
    <xf numFmtId="0" fontId="95" fillId="0" borderId="0" applyNumberFormat="0" applyFill="0" applyBorder="0" applyAlignment="0" applyProtection="0"/>
    <xf numFmtId="0" fontId="102" fillId="11" borderId="17" applyNumberFormat="0" applyAlignment="0" applyProtection="0"/>
    <xf numFmtId="0" fontId="96" fillId="0" borderId="14" applyNumberFormat="0" applyFill="0" applyAlignment="0" applyProtection="0"/>
    <xf numFmtId="0" fontId="110" fillId="30" borderId="0" applyNumberFormat="0" applyBorder="0" applyAlignment="0" applyProtection="0"/>
    <xf numFmtId="0" fontId="110" fillId="35" borderId="0" applyNumberFormat="0" applyBorder="0" applyAlignment="0" applyProtection="0"/>
    <xf numFmtId="0" fontId="109" fillId="0" borderId="22" applyNumberFormat="0" applyFill="0" applyAlignment="0" applyProtection="0"/>
    <xf numFmtId="0" fontId="110" fillId="19" borderId="0" applyNumberFormat="0" applyBorder="0" applyAlignment="0" applyProtection="0"/>
    <xf numFmtId="0" fontId="63" fillId="36" borderId="0" applyNumberFormat="0" applyBorder="0" applyAlignment="0" applyProtection="0"/>
    <xf numFmtId="0" fontId="110" fillId="26" borderId="0" applyNumberFormat="0" applyBorder="0" applyAlignment="0" applyProtection="0"/>
    <xf numFmtId="0" fontId="63" fillId="32" borderId="0" applyNumberFormat="0" applyBorder="0" applyAlignment="0" applyProtection="0"/>
    <xf numFmtId="0" fontId="101" fillId="10" borderId="0" applyNumberFormat="0" applyBorder="0" applyAlignment="0" applyProtection="0"/>
    <xf numFmtId="0" fontId="63" fillId="29" borderId="0" applyNumberFormat="0" applyBorder="0" applyAlignment="0" applyProtection="0"/>
    <xf numFmtId="0" fontId="108" fillId="0" borderId="0" applyNumberFormat="0" applyFill="0" applyBorder="0" applyAlignment="0" applyProtection="0"/>
    <xf numFmtId="0" fontId="110" fillId="18" borderId="0" applyNumberFormat="0" applyBorder="0" applyAlignment="0" applyProtection="0"/>
    <xf numFmtId="0" fontId="63" fillId="14" borderId="21" applyNumberFormat="0" applyFont="0" applyAlignment="0" applyProtection="0"/>
    <xf numFmtId="0" fontId="105" fillId="0" borderId="19" applyNumberFormat="0" applyFill="0" applyAlignment="0" applyProtection="0"/>
    <xf numFmtId="0" fontId="63" fillId="24" borderId="0" applyNumberFormat="0" applyBorder="0" applyAlignment="0" applyProtection="0"/>
    <xf numFmtId="0" fontId="100" fillId="9" borderId="0" applyNumberFormat="0" applyBorder="0" applyAlignment="0" applyProtection="0"/>
    <xf numFmtId="0" fontId="110" fillId="34" borderId="0" applyNumberFormat="0" applyBorder="0" applyAlignment="0" applyProtection="0"/>
    <xf numFmtId="0" fontId="107" fillId="0" borderId="0" applyNumberFormat="0" applyFill="0" applyBorder="0" applyAlignment="0" applyProtection="0"/>
    <xf numFmtId="0" fontId="104" fillId="12" borderId="17" applyNumberFormat="0" applyAlignment="0" applyProtection="0"/>
    <xf numFmtId="0" fontId="110" fillId="23" borderId="0" applyNumberFormat="0" applyBorder="0" applyAlignment="0" applyProtection="0"/>
    <xf numFmtId="0" fontId="99" fillId="8" borderId="0" applyNumberFormat="0" applyBorder="0" applyAlignment="0" applyProtection="0"/>
    <xf numFmtId="0" fontId="98" fillId="0" borderId="0" applyNumberFormat="0" applyFill="0" applyBorder="0" applyAlignment="0" applyProtection="0"/>
    <xf numFmtId="0" fontId="98" fillId="0" borderId="16" applyNumberFormat="0" applyFill="0" applyAlignment="0" applyProtection="0"/>
    <xf numFmtId="0" fontId="63" fillId="16" borderId="0" applyNumberFormat="0" applyBorder="0" applyAlignment="0" applyProtection="0"/>
    <xf numFmtId="0" fontId="106" fillId="13" borderId="20" applyNumberFormat="0" applyAlignment="0" applyProtection="0"/>
    <xf numFmtId="0" fontId="103" fillId="12" borderId="18" applyNumberFormat="0" applyAlignment="0" applyProtection="0"/>
    <xf numFmtId="0" fontId="63" fillId="25" borderId="0" applyNumberFormat="0" applyBorder="0" applyAlignment="0" applyProtection="0"/>
    <xf numFmtId="167" fontId="63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8" fillId="0" borderId="0"/>
    <xf numFmtId="0" fontId="16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6" fillId="0" borderId="0"/>
    <xf numFmtId="0" fontId="120" fillId="0" borderId="0"/>
    <xf numFmtId="0" fontId="120" fillId="0" borderId="0"/>
    <xf numFmtId="0" fontId="120" fillId="0" borderId="0"/>
    <xf numFmtId="0" fontId="16" fillId="0" borderId="0"/>
    <xf numFmtId="0" fontId="16" fillId="0" borderId="0"/>
    <xf numFmtId="0" fontId="120" fillId="0" borderId="0"/>
    <xf numFmtId="0" fontId="120" fillId="0" borderId="0"/>
    <xf numFmtId="0" fontId="12" fillId="0" borderId="0">
      <alignment vertical="top"/>
    </xf>
    <xf numFmtId="0" fontId="12" fillId="0" borderId="0">
      <alignment vertical="top"/>
    </xf>
    <xf numFmtId="0" fontId="121" fillId="0" borderId="0"/>
    <xf numFmtId="0" fontId="12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1" fillId="0" borderId="0"/>
    <xf numFmtId="0" fontId="120" fillId="0" borderId="0"/>
    <xf numFmtId="0" fontId="121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1" fillId="0" borderId="0"/>
    <xf numFmtId="0" fontId="111" fillId="39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111" fillId="4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111" fillId="41" borderId="0" applyNumberFormat="0" applyBorder="0" applyAlignment="0" applyProtection="0"/>
    <xf numFmtId="0" fontId="68" fillId="24" borderId="0" applyNumberFormat="0" applyBorder="0" applyAlignment="0" applyProtection="0"/>
    <xf numFmtId="0" fontId="68" fillId="24" borderId="0" applyNumberFormat="0" applyBorder="0" applyAlignment="0" applyProtection="0"/>
    <xf numFmtId="0" fontId="111" fillId="42" borderId="0" applyNumberFormat="0" applyBorder="0" applyAlignment="0" applyProtection="0"/>
    <xf numFmtId="0" fontId="68" fillId="28" borderId="0" applyNumberFormat="0" applyBorder="0" applyAlignment="0" applyProtection="0"/>
    <xf numFmtId="0" fontId="68" fillId="28" borderId="0" applyNumberFormat="0" applyBorder="0" applyAlignment="0" applyProtection="0"/>
    <xf numFmtId="0" fontId="111" fillId="43" borderId="0" applyNumberFormat="0" applyBorder="0" applyAlignment="0" applyProtection="0"/>
    <xf numFmtId="0" fontId="68" fillId="32" borderId="0" applyNumberFormat="0" applyBorder="0" applyAlignment="0" applyProtection="0"/>
    <xf numFmtId="0" fontId="68" fillId="32" borderId="0" applyNumberFormat="0" applyBorder="0" applyAlignment="0" applyProtection="0"/>
    <xf numFmtId="0" fontId="111" fillId="44" borderId="0" applyNumberFormat="0" applyBorder="0" applyAlignment="0" applyProtection="0"/>
    <xf numFmtId="0" fontId="68" fillId="36" borderId="0" applyNumberFormat="0" applyBorder="0" applyAlignment="0" applyProtection="0"/>
    <xf numFmtId="0" fontId="68" fillId="36" borderId="0" applyNumberFormat="0" applyBorder="0" applyAlignment="0" applyProtection="0"/>
    <xf numFmtId="0" fontId="111" fillId="45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111" fillId="46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111" fillId="47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111" fillId="42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111" fillId="45" borderId="0" applyNumberFormat="0" applyBorder="0" applyAlignment="0" applyProtection="0"/>
    <xf numFmtId="0" fontId="68" fillId="33" borderId="0" applyNumberFormat="0" applyBorder="0" applyAlignment="0" applyProtection="0"/>
    <xf numFmtId="0" fontId="68" fillId="33" borderId="0" applyNumberFormat="0" applyBorder="0" applyAlignment="0" applyProtection="0"/>
    <xf numFmtId="0" fontId="111" fillId="48" borderId="0" applyNumberFormat="0" applyBorder="0" applyAlignment="0" applyProtection="0"/>
    <xf numFmtId="0" fontId="68" fillId="37" borderId="0" applyNumberFormat="0" applyBorder="0" applyAlignment="0" applyProtection="0"/>
    <xf numFmtId="0" fontId="68" fillId="37" borderId="0" applyNumberFormat="0" applyBorder="0" applyAlignment="0" applyProtection="0"/>
    <xf numFmtId="0" fontId="122" fillId="49" borderId="0" applyNumberFormat="0" applyBorder="0" applyAlignment="0" applyProtection="0"/>
    <xf numFmtId="0" fontId="175" fillId="18" borderId="0" applyNumberFormat="0" applyBorder="0" applyAlignment="0" applyProtection="0"/>
    <xf numFmtId="0" fontId="175" fillId="18" borderId="0" applyNumberFormat="0" applyBorder="0" applyAlignment="0" applyProtection="0"/>
    <xf numFmtId="0" fontId="122" fillId="46" borderId="0" applyNumberFormat="0" applyBorder="0" applyAlignment="0" applyProtection="0"/>
    <xf numFmtId="0" fontId="175" fillId="22" borderId="0" applyNumberFormat="0" applyBorder="0" applyAlignment="0" applyProtection="0"/>
    <xf numFmtId="0" fontId="175" fillId="22" borderId="0" applyNumberFormat="0" applyBorder="0" applyAlignment="0" applyProtection="0"/>
    <xf numFmtId="0" fontId="122" fillId="47" borderId="0" applyNumberFormat="0" applyBorder="0" applyAlignment="0" applyProtection="0"/>
    <xf numFmtId="0" fontId="175" fillId="26" borderId="0" applyNumberFormat="0" applyBorder="0" applyAlignment="0" applyProtection="0"/>
    <xf numFmtId="0" fontId="175" fillId="26" borderId="0" applyNumberFormat="0" applyBorder="0" applyAlignment="0" applyProtection="0"/>
    <xf numFmtId="0" fontId="122" fillId="50" borderId="0" applyNumberFormat="0" applyBorder="0" applyAlignment="0" applyProtection="0"/>
    <xf numFmtId="0" fontId="175" fillId="30" borderId="0" applyNumberFormat="0" applyBorder="0" applyAlignment="0" applyProtection="0"/>
    <xf numFmtId="0" fontId="175" fillId="30" borderId="0" applyNumberFormat="0" applyBorder="0" applyAlignment="0" applyProtection="0"/>
    <xf numFmtId="0" fontId="122" fillId="51" borderId="0" applyNumberFormat="0" applyBorder="0" applyAlignment="0" applyProtection="0"/>
    <xf numFmtId="0" fontId="175" fillId="34" borderId="0" applyNumberFormat="0" applyBorder="0" applyAlignment="0" applyProtection="0"/>
    <xf numFmtId="0" fontId="175" fillId="34" borderId="0" applyNumberFormat="0" applyBorder="0" applyAlignment="0" applyProtection="0"/>
    <xf numFmtId="0" fontId="122" fillId="52" borderId="0" applyNumberFormat="0" applyBorder="0" applyAlignment="0" applyProtection="0"/>
    <xf numFmtId="0" fontId="175" fillId="38" borderId="0" applyNumberFormat="0" applyBorder="0" applyAlignment="0" applyProtection="0"/>
    <xf numFmtId="0" fontId="175" fillId="38" borderId="0" applyNumberFormat="0" applyBorder="0" applyAlignment="0" applyProtection="0"/>
    <xf numFmtId="0" fontId="122" fillId="53" borderId="0" applyNumberFormat="0" applyBorder="0" applyAlignment="0" applyProtection="0"/>
    <xf numFmtId="0" fontId="175" fillId="15" borderId="0" applyNumberFormat="0" applyBorder="0" applyAlignment="0" applyProtection="0"/>
    <xf numFmtId="0" fontId="175" fillId="15" borderId="0" applyNumberFormat="0" applyBorder="0" applyAlignment="0" applyProtection="0"/>
    <xf numFmtId="0" fontId="122" fillId="54" borderId="0" applyNumberFormat="0" applyBorder="0" applyAlignment="0" applyProtection="0"/>
    <xf numFmtId="0" fontId="175" fillId="19" borderId="0" applyNumberFormat="0" applyBorder="0" applyAlignment="0" applyProtection="0"/>
    <xf numFmtId="0" fontId="175" fillId="19" borderId="0" applyNumberFormat="0" applyBorder="0" applyAlignment="0" applyProtection="0"/>
    <xf numFmtId="0" fontId="122" fillId="55" borderId="0" applyNumberFormat="0" applyBorder="0" applyAlignment="0" applyProtection="0"/>
    <xf numFmtId="0" fontId="175" fillId="23" borderId="0" applyNumberFormat="0" applyBorder="0" applyAlignment="0" applyProtection="0"/>
    <xf numFmtId="0" fontId="175" fillId="23" borderId="0" applyNumberFormat="0" applyBorder="0" applyAlignment="0" applyProtection="0"/>
    <xf numFmtId="0" fontId="122" fillId="50" borderId="0" applyNumberFormat="0" applyBorder="0" applyAlignment="0" applyProtection="0"/>
    <xf numFmtId="0" fontId="175" fillId="27" borderId="0" applyNumberFormat="0" applyBorder="0" applyAlignment="0" applyProtection="0"/>
    <xf numFmtId="0" fontId="175" fillId="27" borderId="0" applyNumberFormat="0" applyBorder="0" applyAlignment="0" applyProtection="0"/>
    <xf numFmtId="0" fontId="122" fillId="51" borderId="0" applyNumberFormat="0" applyBorder="0" applyAlignment="0" applyProtection="0"/>
    <xf numFmtId="0" fontId="175" fillId="31" borderId="0" applyNumberFormat="0" applyBorder="0" applyAlignment="0" applyProtection="0"/>
    <xf numFmtId="0" fontId="175" fillId="31" borderId="0" applyNumberFormat="0" applyBorder="0" applyAlignment="0" applyProtection="0"/>
    <xf numFmtId="0" fontId="122" fillId="56" borderId="0" applyNumberFormat="0" applyBorder="0" applyAlignment="0" applyProtection="0"/>
    <xf numFmtId="0" fontId="175" fillId="35" borderId="0" applyNumberFormat="0" applyBorder="0" applyAlignment="0" applyProtection="0"/>
    <xf numFmtId="0" fontId="175" fillId="35" borderId="0" applyNumberFormat="0" applyBorder="0" applyAlignment="0" applyProtection="0"/>
    <xf numFmtId="0" fontId="123" fillId="40" borderId="0" applyNumberFormat="0" applyBorder="0" applyAlignment="0" applyProtection="0"/>
    <xf numFmtId="0" fontId="176" fillId="9" borderId="0" applyNumberFormat="0" applyBorder="0" applyAlignment="0" applyProtection="0"/>
    <xf numFmtId="0" fontId="176" fillId="9" borderId="0" applyNumberFormat="0" applyBorder="0" applyAlignment="0" applyProtection="0"/>
    <xf numFmtId="187" fontId="115" fillId="0" borderId="1" applyAlignment="0" applyProtection="0"/>
    <xf numFmtId="49" fontId="124" fillId="0" borderId="0" applyFont="0" applyFill="0" applyBorder="0" applyAlignment="0" applyProtection="0">
      <alignment horizontal="left"/>
    </xf>
    <xf numFmtId="188" fontId="45" fillId="0" borderId="0" applyAlignment="0" applyProtection="0"/>
    <xf numFmtId="189" fontId="23" fillId="0" borderId="0" applyFill="0" applyBorder="0" applyAlignment="0" applyProtection="0"/>
    <xf numFmtId="49" fontId="23" fillId="0" borderId="0" applyNumberFormat="0" applyAlignment="0" applyProtection="0">
      <alignment horizontal="left"/>
    </xf>
    <xf numFmtId="49" fontId="125" fillId="0" borderId="24" applyNumberFormat="0" applyAlignment="0" applyProtection="0">
      <alignment horizontal="left" wrapText="1"/>
    </xf>
    <xf numFmtId="49" fontId="125" fillId="0" borderId="0" applyNumberFormat="0" applyAlignment="0" applyProtection="0">
      <alignment horizontal="left" wrapText="1"/>
    </xf>
    <xf numFmtId="49" fontId="126" fillId="0" borderId="0" applyAlignment="0" applyProtection="0">
      <alignment horizontal="left"/>
    </xf>
    <xf numFmtId="190" fontId="23" fillId="0" borderId="0" applyFill="0"/>
    <xf numFmtId="190" fontId="23" fillId="0" borderId="0">
      <alignment horizontal="center"/>
    </xf>
    <xf numFmtId="0" fontId="23" fillId="0" borderId="0" applyFill="0">
      <alignment horizontal="center"/>
    </xf>
    <xf numFmtId="190" fontId="127" fillId="0" borderId="25" applyFill="0"/>
    <xf numFmtId="0" fontId="16" fillId="0" borderId="0" applyFont="0" applyAlignment="0"/>
    <xf numFmtId="0" fontId="128" fillId="0" borderId="0" applyFill="0">
      <alignment vertical="top"/>
    </xf>
    <xf numFmtId="0" fontId="127" fillId="0" borderId="0" applyFill="0">
      <alignment horizontal="left" vertical="top"/>
    </xf>
    <xf numFmtId="190" fontId="24" fillId="0" borderId="1" applyFill="0"/>
    <xf numFmtId="0" fontId="16" fillId="0" borderId="0" applyNumberFormat="0" applyFont="0" applyAlignment="0"/>
    <xf numFmtId="0" fontId="128" fillId="0" borderId="0" applyFill="0">
      <alignment wrapText="1"/>
    </xf>
    <xf numFmtId="0" fontId="127" fillId="0" borderId="0" applyFill="0">
      <alignment horizontal="left" vertical="top" wrapText="1"/>
    </xf>
    <xf numFmtId="190" fontId="129" fillId="0" borderId="0" applyFill="0"/>
    <xf numFmtId="0" fontId="130" fillId="0" borderId="0" applyNumberFormat="0" applyFont="0" applyAlignment="0">
      <alignment horizontal="center"/>
    </xf>
    <xf numFmtId="0" fontId="131" fillId="0" borderId="0" applyFill="0">
      <alignment vertical="top" wrapText="1"/>
    </xf>
    <xf numFmtId="0" fontId="24" fillId="0" borderId="0" applyFill="0">
      <alignment horizontal="left" vertical="top" wrapText="1"/>
    </xf>
    <xf numFmtId="190" fontId="16" fillId="0" borderId="0" applyFill="0"/>
    <xf numFmtId="0" fontId="130" fillId="0" borderId="0" applyNumberFormat="0" applyFont="0" applyAlignment="0">
      <alignment horizontal="center"/>
    </xf>
    <xf numFmtId="0" fontId="132" fillId="0" borderId="0" applyFill="0">
      <alignment vertical="center" wrapText="1"/>
    </xf>
    <xf numFmtId="0" fontId="133" fillId="0" borderId="0">
      <alignment horizontal="left" vertical="center" wrapText="1"/>
    </xf>
    <xf numFmtId="190" fontId="45" fillId="0" borderId="0" applyFill="0"/>
    <xf numFmtId="0" fontId="130" fillId="0" borderId="0" applyNumberFormat="0" applyFont="0" applyAlignment="0">
      <alignment horizontal="center"/>
    </xf>
    <xf numFmtId="0" fontId="134" fillId="0" borderId="0" applyFill="0">
      <alignment horizontal="center" vertical="center" wrapText="1"/>
    </xf>
    <xf numFmtId="0" fontId="16" fillId="0" borderId="0" applyFill="0">
      <alignment horizontal="center" vertical="center" wrapText="1"/>
    </xf>
    <xf numFmtId="190" fontId="135" fillId="0" borderId="0" applyFill="0"/>
    <xf numFmtId="0" fontId="130" fillId="0" borderId="0" applyNumberFormat="0" applyFont="0" applyAlignment="0">
      <alignment horizontal="center"/>
    </xf>
    <xf numFmtId="0" fontId="136" fillId="0" borderId="0" applyFill="0">
      <alignment horizontal="center" vertical="center" wrapText="1"/>
    </xf>
    <xf numFmtId="0" fontId="137" fillId="0" borderId="0" applyFill="0">
      <alignment horizontal="center" vertical="center" wrapText="1"/>
    </xf>
    <xf numFmtId="190" fontId="138" fillId="0" borderId="0" applyFill="0"/>
    <xf numFmtId="0" fontId="130" fillId="0" borderId="0" applyNumberFormat="0" applyFont="0" applyAlignment="0">
      <alignment horizontal="center"/>
    </xf>
    <xf numFmtId="0" fontId="139" fillId="0" borderId="0">
      <alignment horizontal="center" wrapText="1"/>
    </xf>
    <xf numFmtId="0" fontId="135" fillId="0" borderId="0" applyFill="0">
      <alignment horizontal="center" wrapText="1"/>
    </xf>
    <xf numFmtId="0" fontId="140" fillId="57" borderId="26" applyNumberFormat="0" applyAlignment="0" applyProtection="0"/>
    <xf numFmtId="0" fontId="177" fillId="12" borderId="17" applyNumberFormat="0" applyAlignment="0" applyProtection="0"/>
    <xf numFmtId="0" fontId="177" fillId="12" borderId="17" applyNumberFormat="0" applyAlignment="0" applyProtection="0"/>
    <xf numFmtId="0" fontId="141" fillId="58" borderId="27" applyNumberFormat="0" applyAlignment="0" applyProtection="0"/>
    <xf numFmtId="0" fontId="178" fillId="13" borderId="20" applyNumberFormat="0" applyAlignment="0" applyProtection="0"/>
    <xf numFmtId="0" fontId="178" fillId="13" borderId="20" applyNumberFormat="0" applyAlignment="0" applyProtection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68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1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68" fillId="0" borderId="0" applyFont="0" applyFill="0" applyBorder="0" applyAlignment="0" applyProtection="0"/>
    <xf numFmtId="167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" fontId="112" fillId="0" borderId="0" applyFont="0" applyFill="0" applyBorder="0" applyAlignment="0" applyProtection="0"/>
    <xf numFmtId="18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91" fontId="13" fillId="0" borderId="0"/>
    <xf numFmtId="192" fontId="13" fillId="0" borderId="0"/>
    <xf numFmtId="0" fontId="142" fillId="0" borderId="0"/>
    <xf numFmtId="179" fontId="16" fillId="0" borderId="0" applyFont="0" applyFill="0" applyBorder="0" applyAlignment="0" applyProtection="0"/>
    <xf numFmtId="0" fontId="143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44" fillId="41" borderId="0" applyNumberFormat="0" applyBorder="0" applyAlignment="0" applyProtection="0"/>
    <xf numFmtId="0" fontId="180" fillId="8" borderId="0" applyNumberFormat="0" applyBorder="0" applyAlignment="0" applyProtection="0"/>
    <xf numFmtId="0" fontId="180" fillId="8" borderId="0" applyNumberFormat="0" applyBorder="0" applyAlignment="0" applyProtection="0"/>
    <xf numFmtId="0" fontId="145" fillId="0" borderId="28" applyNumberFormat="0" applyFill="0" applyAlignment="0" applyProtection="0"/>
    <xf numFmtId="0" fontId="47" fillId="0" borderId="14" applyNumberFormat="0" applyFill="0" applyAlignment="0" applyProtection="0"/>
    <xf numFmtId="0" fontId="47" fillId="0" borderId="14" applyNumberFormat="0" applyFill="0" applyAlignment="0" applyProtection="0"/>
    <xf numFmtId="0" fontId="146" fillId="0" borderId="29" applyNumberFormat="0" applyFill="0" applyAlignment="0" applyProtection="0"/>
    <xf numFmtId="0" fontId="48" fillId="0" borderId="15" applyNumberFormat="0" applyFill="0" applyAlignment="0" applyProtection="0"/>
    <xf numFmtId="0" fontId="48" fillId="0" borderId="15" applyNumberFormat="0" applyFill="0" applyAlignment="0" applyProtection="0"/>
    <xf numFmtId="0" fontId="147" fillId="0" borderId="30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14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16" fillId="0" borderId="0" applyNumberFormat="0" applyFill="0" applyBorder="0" applyAlignment="0" applyProtection="0">
      <alignment vertical="top"/>
      <protection locked="0"/>
    </xf>
    <xf numFmtId="0" fontId="148" fillId="44" borderId="26" applyNumberFormat="0" applyAlignment="0" applyProtection="0"/>
    <xf numFmtId="0" fontId="148" fillId="44" borderId="26" applyNumberFormat="0" applyAlignment="0" applyProtection="0"/>
    <xf numFmtId="0" fontId="181" fillId="11" borderId="17" applyNumberFormat="0" applyAlignment="0" applyProtection="0"/>
    <xf numFmtId="0" fontId="181" fillId="11" borderId="17" applyNumberFormat="0" applyAlignment="0" applyProtection="0"/>
    <xf numFmtId="0" fontId="181" fillId="11" borderId="17" applyNumberFormat="0" applyAlignment="0" applyProtection="0"/>
    <xf numFmtId="0" fontId="181" fillId="11" borderId="17" applyNumberFormat="0" applyAlignment="0" applyProtection="0"/>
    <xf numFmtId="0" fontId="149" fillId="0" borderId="31" applyNumberFormat="0" applyFill="0" applyAlignment="0" applyProtection="0"/>
    <xf numFmtId="0" fontId="182" fillId="0" borderId="19" applyNumberFormat="0" applyFill="0" applyAlignment="0" applyProtection="0"/>
    <xf numFmtId="0" fontId="182" fillId="0" borderId="19" applyNumberFormat="0" applyFill="0" applyAlignment="0" applyProtection="0"/>
    <xf numFmtId="38" fontId="17" fillId="0" borderId="0"/>
    <xf numFmtId="38" fontId="118" fillId="1" borderId="12"/>
    <xf numFmtId="185" fontId="16" fillId="0" borderId="0" applyFont="0" applyFill="0" applyBorder="0" applyAlignment="0" applyProtection="0"/>
    <xf numFmtId="0" fontId="150" fillId="59" borderId="0" applyNumberFormat="0" applyBorder="0" applyAlignment="0" applyProtection="0"/>
    <xf numFmtId="0" fontId="183" fillId="10" borderId="0" applyNumberFormat="0" applyBorder="0" applyAlignment="0" applyProtection="0"/>
    <xf numFmtId="0" fontId="183" fillId="10" borderId="0" applyNumberFormat="0" applyBorder="0" applyAlignment="0" applyProtection="0"/>
    <xf numFmtId="37" fontId="151" fillId="0" borderId="2"/>
    <xf numFmtId="193" fontId="15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3" fillId="0" borderId="0"/>
    <xf numFmtId="0" fontId="8" fillId="0" borderId="0"/>
    <xf numFmtId="0" fontId="8" fillId="0" borderId="0"/>
    <xf numFmtId="0" fontId="16" fillId="0" borderId="0"/>
    <xf numFmtId="0" fontId="184" fillId="0" borderId="0"/>
    <xf numFmtId="0" fontId="8" fillId="0" borderId="0"/>
    <xf numFmtId="0" fontId="68" fillId="0" borderId="0"/>
    <xf numFmtId="0" fontId="16" fillId="0" borderId="0"/>
    <xf numFmtId="0" fontId="44" fillId="0" borderId="0"/>
    <xf numFmtId="0" fontId="68" fillId="0" borderId="0"/>
    <xf numFmtId="0" fontId="68" fillId="0" borderId="0"/>
    <xf numFmtId="0" fontId="68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113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114" fillId="0" borderId="0"/>
    <xf numFmtId="0" fontId="16" fillId="0" borderId="0"/>
    <xf numFmtId="0" fontId="16" fillId="0" borderId="0"/>
    <xf numFmtId="0" fontId="111" fillId="0" borderId="0"/>
    <xf numFmtId="0" fontId="16" fillId="0" borderId="0"/>
    <xf numFmtId="0" fontId="7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1" fillId="60" borderId="32" applyNumberFormat="0" applyFont="0" applyAlignment="0" applyProtection="0"/>
    <xf numFmtId="0" fontId="153" fillId="57" borderId="33" applyNumberFormat="0" applyAlignment="0" applyProtection="0"/>
    <xf numFmtId="0" fontId="185" fillId="12" borderId="18" applyNumberFormat="0" applyAlignment="0" applyProtection="0"/>
    <xf numFmtId="0" fontId="185" fillId="12" borderId="18" applyNumberFormat="0" applyAlignment="0" applyProtection="0"/>
    <xf numFmtId="9" fontId="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3" fontId="29" fillId="0" borderId="0" applyFont="0" applyFill="0" applyBorder="0" applyAlignment="0" applyProtection="0"/>
    <xf numFmtId="0" fontId="8" fillId="0" borderId="0"/>
    <xf numFmtId="194" fontId="117" fillId="4" borderId="0"/>
    <xf numFmtId="0" fontId="154" fillId="4" borderId="0">
      <alignment horizontal="left" indent="7"/>
    </xf>
    <xf numFmtId="0" fontId="117" fillId="4" borderId="0">
      <alignment horizontal="left"/>
    </xf>
    <xf numFmtId="194" fontId="117" fillId="0" borderId="25" applyFill="0"/>
    <xf numFmtId="0" fontId="117" fillId="0" borderId="0" applyNumberFormat="0" applyAlignment="0">
      <alignment horizontal="right"/>
    </xf>
    <xf numFmtId="0" fontId="155" fillId="61" borderId="0"/>
    <xf numFmtId="0" fontId="117" fillId="0" borderId="0" applyFill="0"/>
    <xf numFmtId="194" fontId="117" fillId="0" borderId="1" applyFill="0"/>
    <xf numFmtId="0" fontId="16" fillId="62" borderId="0" applyNumberFormat="0" applyFont="0" applyBorder="0" applyAlignment="0"/>
    <xf numFmtId="0" fontId="156" fillId="63" borderId="0">
      <alignment horizontal="left" indent="2"/>
    </xf>
    <xf numFmtId="0" fontId="157" fillId="0" borderId="0" applyFill="0">
      <alignment horizontal="left" indent="2"/>
    </xf>
    <xf numFmtId="194" fontId="117" fillId="0" borderId="0" applyFill="0"/>
    <xf numFmtId="0" fontId="16" fillId="64" borderId="0" applyNumberFormat="0" applyFont="0" applyBorder="0" applyAlignment="0"/>
    <xf numFmtId="0" fontId="158" fillId="64" borderId="0">
      <alignment horizontal="left" indent="4"/>
    </xf>
    <xf numFmtId="0" fontId="159" fillId="64" borderId="0">
      <alignment horizontal="left" indent="4"/>
    </xf>
    <xf numFmtId="194" fontId="134" fillId="0" borderId="0" applyFill="0"/>
    <xf numFmtId="0" fontId="16" fillId="4" borderId="0" applyNumberFormat="0" applyFont="0" applyBorder="0" applyAlignment="0"/>
    <xf numFmtId="0" fontId="160" fillId="0" borderId="0">
      <alignment horizontal="left" indent="6"/>
    </xf>
    <xf numFmtId="0" fontId="161" fillId="0" borderId="0" applyFill="0">
      <alignment horizontal="left" indent="6"/>
    </xf>
    <xf numFmtId="194" fontId="16" fillId="0" borderId="0" applyFill="0"/>
    <xf numFmtId="0" fontId="16" fillId="4" borderId="0" applyNumberFormat="0" applyFont="0" applyBorder="0" applyAlignment="0"/>
    <xf numFmtId="0" fontId="160" fillId="4" borderId="0">
      <alignment horizontal="left" indent="7"/>
    </xf>
    <xf numFmtId="195" fontId="162" fillId="0" borderId="0" applyFill="0">
      <alignment horizontal="left" indent="7"/>
    </xf>
    <xf numFmtId="194" fontId="137" fillId="0" borderId="0" applyFill="0"/>
    <xf numFmtId="0" fontId="16" fillId="4" borderId="0" applyNumberFormat="0" applyFont="0" applyBorder="0" applyAlignment="0"/>
    <xf numFmtId="0" fontId="163" fillId="0" borderId="0">
      <alignment horizontal="left" indent="8"/>
    </xf>
    <xf numFmtId="0" fontId="137" fillId="0" borderId="0" applyFill="0">
      <alignment horizontal="left" indent="8"/>
    </xf>
    <xf numFmtId="194" fontId="137" fillId="4" borderId="0"/>
    <xf numFmtId="0" fontId="16" fillId="4" borderId="0" applyNumberFormat="0" applyFont="0" applyBorder="0" applyAlignment="0"/>
    <xf numFmtId="0" fontId="163" fillId="0" borderId="0" applyFill="0">
      <alignment horizontal="left" indent="9"/>
    </xf>
    <xf numFmtId="0" fontId="137" fillId="0" borderId="0" applyFill="0">
      <alignment horizontal="left" indent="9"/>
    </xf>
    <xf numFmtId="4" fontId="164" fillId="65" borderId="0" applyNumberFormat="0" applyProtection="0">
      <alignment horizontal="left" vertical="center" wrapText="1" indent="1"/>
    </xf>
    <xf numFmtId="4" fontId="119" fillId="66" borderId="34" applyNumberFormat="0" applyProtection="0">
      <alignment horizontal="left" vertical="center" indent="1"/>
    </xf>
    <xf numFmtId="4" fontId="12" fillId="67" borderId="0" applyNumberFormat="0" applyProtection="0">
      <alignment horizontal="left" vertical="center" indent="1"/>
    </xf>
    <xf numFmtId="4" fontId="12" fillId="68" borderId="0" applyNumberFormat="0" applyProtection="0">
      <alignment horizontal="left" vertical="center" indent="1"/>
    </xf>
    <xf numFmtId="4" fontId="165" fillId="64" borderId="35" applyNumberFormat="0" applyProtection="0">
      <alignment horizontal="right" vertical="center"/>
    </xf>
    <xf numFmtId="4" fontId="166" fillId="64" borderId="35" applyNumberFormat="0" applyProtection="0">
      <alignment horizontal="right" vertical="center"/>
    </xf>
    <xf numFmtId="4" fontId="164" fillId="45" borderId="35" applyNumberFormat="0" applyProtection="0">
      <alignment horizontal="left" vertical="center" wrapText="1" indent="1"/>
    </xf>
    <xf numFmtId="0" fontId="167" fillId="68" borderId="35" applyNumberFormat="0" applyProtection="0">
      <alignment horizontal="left" vertical="top" indent="1"/>
    </xf>
    <xf numFmtId="4" fontId="168" fillId="0" borderId="0" applyNumberFormat="0" applyProtection="0">
      <alignment horizontal="left" vertical="center" indent="1"/>
    </xf>
    <xf numFmtId="4" fontId="169" fillId="64" borderId="35" applyNumberFormat="0" applyProtection="0">
      <alignment horizontal="right" vertical="center"/>
    </xf>
    <xf numFmtId="0" fontId="120" fillId="0" borderId="0"/>
    <xf numFmtId="38" fontId="17" fillId="0" borderId="1"/>
    <xf numFmtId="0" fontId="170" fillId="0" borderId="0"/>
    <xf numFmtId="0" fontId="171" fillId="0" borderId="0" applyNumberFormat="0" applyFill="0" applyBorder="0" applyAlignment="0" applyProtection="0"/>
    <xf numFmtId="0" fontId="172" fillId="0" borderId="36" applyNumberFormat="0" applyFill="0" applyAlignment="0" applyProtection="0"/>
    <xf numFmtId="0" fontId="186" fillId="0" borderId="22" applyNumberFormat="0" applyFill="0" applyAlignment="0" applyProtection="0"/>
    <xf numFmtId="0" fontId="186" fillId="0" borderId="22" applyNumberFormat="0" applyFill="0" applyAlignment="0" applyProtection="0"/>
    <xf numFmtId="0" fontId="173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16" fillId="0" borderId="0"/>
    <xf numFmtId="0" fontId="13" fillId="0" borderId="0"/>
    <xf numFmtId="0" fontId="16" fillId="0" borderId="0"/>
    <xf numFmtId="0" fontId="174" fillId="0" borderId="0"/>
    <xf numFmtId="167" fontId="8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16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68" fillId="0" borderId="0" applyFont="0" applyFill="0" applyBorder="0" applyAlignment="0" applyProtection="0"/>
    <xf numFmtId="167" fontId="6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4" fillId="0" borderId="0"/>
    <xf numFmtId="0" fontId="4" fillId="0" borderId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4" fillId="0" borderId="0"/>
    <xf numFmtId="167" fontId="4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68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38" borderId="0" applyNumberFormat="0" applyBorder="0" applyAlignment="0" applyProtection="0"/>
    <xf numFmtId="0" fontId="4" fillId="30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21" applyNumberFormat="0" applyFont="0" applyAlignment="0" applyProtection="0"/>
    <xf numFmtId="0" fontId="4" fillId="26" borderId="0" applyNumberFormat="0" applyBorder="0" applyAlignment="0" applyProtection="0"/>
    <xf numFmtId="0" fontId="4" fillId="34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14" borderId="21" applyNumberFormat="0" applyFont="0" applyAlignment="0" applyProtection="0"/>
    <xf numFmtId="167" fontId="7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14" borderId="21" applyNumberFormat="0" applyFont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14" borderId="21" applyNumberFormat="0" applyFont="0" applyAlignment="0" applyProtection="0"/>
    <xf numFmtId="0" fontId="4" fillId="0" borderId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167" fontId="16" fillId="0" borderId="0" applyFont="0" applyFill="0" applyBorder="0" applyAlignment="0" applyProtection="0"/>
    <xf numFmtId="0" fontId="4" fillId="36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4" fillId="0" borderId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29" borderId="0" applyNumberFormat="0" applyBorder="0" applyAlignment="0" applyProtection="0"/>
    <xf numFmtId="167" fontId="6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4" fillId="0" borderId="0"/>
    <xf numFmtId="167" fontId="4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68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37" borderId="0" applyNumberFormat="0" applyBorder="0" applyAlignment="0" applyProtection="0"/>
    <xf numFmtId="0" fontId="4" fillId="33" borderId="0" applyNumberFormat="0" applyBorder="0" applyAlignment="0" applyProtection="0"/>
    <xf numFmtId="0" fontId="4" fillId="25" borderId="0" applyNumberFormat="0" applyBorder="0" applyAlignment="0" applyProtection="0"/>
    <xf numFmtId="167" fontId="4" fillId="0" borderId="0" applyFont="0" applyFill="0" applyBorder="0" applyAlignment="0" applyProtection="0"/>
    <xf numFmtId="0" fontId="4" fillId="20" borderId="0" applyNumberFormat="0" applyBorder="0" applyAlignment="0" applyProtection="0"/>
    <xf numFmtId="0" fontId="4" fillId="14" borderId="21" applyNumberFormat="0" applyFont="0" applyAlignment="0" applyProtection="0"/>
    <xf numFmtId="0" fontId="4" fillId="17" borderId="0" applyNumberFormat="0" applyBorder="0" applyAlignment="0" applyProtection="0"/>
    <xf numFmtId="167" fontId="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1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7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7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4" fillId="0" borderId="0"/>
    <xf numFmtId="167" fontId="70" fillId="0" borderId="0" applyFont="0" applyFill="0" applyBorder="0" applyAlignment="0" applyProtection="0"/>
    <xf numFmtId="0" fontId="4" fillId="0" borderId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4" fillId="0" borderId="0"/>
    <xf numFmtId="0" fontId="4" fillId="0" borderId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43" fontId="63" fillId="0" borderId="0" applyFont="0" applyFill="0" applyBorder="0" applyAlignment="0" applyProtection="0"/>
    <xf numFmtId="0" fontId="1" fillId="0" borderId="0"/>
    <xf numFmtId="0" fontId="8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</cellStyleXfs>
  <cellXfs count="315">
    <xf numFmtId="0" fontId="0" fillId="0" borderId="0" xfId="0"/>
    <xf numFmtId="0" fontId="37" fillId="0" borderId="0" xfId="118" applyFont="1" applyFill="1" applyAlignment="1">
      <alignment vertical="center"/>
    </xf>
    <xf numFmtId="171" fontId="37" fillId="0" borderId="0" xfId="118" applyNumberFormat="1" applyFont="1" applyFill="1" applyAlignment="1">
      <alignment horizontal="right" vertical="center"/>
    </xf>
    <xf numFmtId="170" fontId="37" fillId="0" borderId="12" xfId="118" applyNumberFormat="1" applyFont="1" applyFill="1" applyBorder="1" applyAlignment="1">
      <alignment vertical="center"/>
    </xf>
    <xf numFmtId="0" fontId="37" fillId="0" borderId="12" xfId="118" applyFont="1" applyFill="1" applyBorder="1" applyAlignment="1">
      <alignment vertical="center"/>
    </xf>
    <xf numFmtId="170" fontId="37" fillId="0" borderId="0" xfId="118" applyNumberFormat="1" applyFont="1" applyFill="1" applyBorder="1" applyAlignment="1">
      <alignment vertical="center"/>
    </xf>
    <xf numFmtId="0" fontId="37" fillId="0" borderId="0" xfId="118" applyFont="1" applyFill="1" applyBorder="1" applyAlignment="1">
      <alignment vertical="center"/>
    </xf>
    <xf numFmtId="0" fontId="37" fillId="0" borderId="0" xfId="118" applyFont="1" applyFill="1" applyBorder="1" applyAlignment="1">
      <alignment horizontal="center" vertical="center"/>
    </xf>
    <xf numFmtId="171" fontId="37" fillId="0" borderId="0" xfId="118" applyNumberFormat="1" applyFont="1" applyFill="1" applyBorder="1" applyAlignment="1">
      <alignment horizontal="right" vertical="center"/>
    </xf>
    <xf numFmtId="0" fontId="37" fillId="0" borderId="0" xfId="66" applyFont="1" applyFill="1" applyBorder="1" applyAlignment="1">
      <alignment horizontal="right" vertical="center"/>
    </xf>
    <xf numFmtId="0" fontId="37" fillId="0" borderId="12" xfId="66" applyFont="1" applyFill="1" applyBorder="1" applyAlignment="1">
      <alignment horizontal="center" vertical="center"/>
    </xf>
    <xf numFmtId="0" fontId="37" fillId="0" borderId="12" xfId="118" applyFont="1" applyFill="1" applyBorder="1" applyAlignment="1">
      <alignment horizontal="right" vertical="center"/>
    </xf>
    <xf numFmtId="0" fontId="37" fillId="0" borderId="0" xfId="118" applyFont="1" applyFill="1" applyBorder="1" applyAlignment="1">
      <alignment horizontal="right" vertical="center"/>
    </xf>
    <xf numFmtId="170" fontId="37" fillId="0" borderId="0" xfId="118" applyNumberFormat="1" applyFont="1" applyFill="1" applyAlignment="1">
      <alignment vertical="center"/>
    </xf>
    <xf numFmtId="0" fontId="45" fillId="0" borderId="0" xfId="118" applyFont="1" applyFill="1" applyBorder="1" applyAlignment="1">
      <alignment vertical="center"/>
    </xf>
    <xf numFmtId="0" fontId="45" fillId="0" borderId="0" xfId="118" applyFont="1" applyFill="1" applyBorder="1" applyAlignment="1">
      <alignment horizontal="center" vertical="center"/>
    </xf>
    <xf numFmtId="171" fontId="45" fillId="0" borderId="0" xfId="118" applyNumberFormat="1" applyFont="1" applyFill="1" applyBorder="1" applyAlignment="1">
      <alignment horizontal="right" vertical="center"/>
    </xf>
    <xf numFmtId="0" fontId="45" fillId="0" borderId="0" xfId="118" quotePrefix="1" applyFont="1" applyFill="1" applyBorder="1" applyAlignment="1">
      <alignment vertical="center"/>
    </xf>
    <xf numFmtId="0" fontId="45" fillId="0" borderId="0" xfId="66" applyFont="1" applyFill="1" applyAlignment="1">
      <alignment vertical="center"/>
    </xf>
    <xf numFmtId="171" fontId="45" fillId="0" borderId="0" xfId="118" applyNumberFormat="1" applyFont="1" applyFill="1" applyBorder="1" applyAlignment="1">
      <alignment vertical="center"/>
    </xf>
    <xf numFmtId="0" fontId="37" fillId="0" borderId="0" xfId="118" applyFont="1" applyFill="1" applyAlignment="1">
      <alignment horizontal="left" vertical="center"/>
    </xf>
    <xf numFmtId="171" fontId="45" fillId="0" borderId="0" xfId="118" applyNumberFormat="1" applyFont="1" applyFill="1" applyAlignment="1">
      <alignment horizontal="right" vertical="center"/>
    </xf>
    <xf numFmtId="3" fontId="45" fillId="0" borderId="0" xfId="0" applyNumberFormat="1" applyFont="1" applyFill="1" applyAlignment="1">
      <alignment horizontal="right" vertical="center" wrapText="1"/>
    </xf>
    <xf numFmtId="0" fontId="45" fillId="0" borderId="12" xfId="66" quotePrefix="1" applyFont="1" applyFill="1" applyBorder="1" applyAlignment="1">
      <alignment horizontal="left" vertical="center"/>
    </xf>
    <xf numFmtId="0" fontId="45" fillId="0" borderId="12" xfId="118" applyFont="1" applyFill="1" applyBorder="1" applyAlignment="1">
      <alignment vertical="center"/>
    </xf>
    <xf numFmtId="170" fontId="37" fillId="0" borderId="12" xfId="118" applyNumberFormat="1" applyFont="1" applyFill="1" applyBorder="1" applyAlignment="1">
      <alignment horizontal="left" vertical="center"/>
    </xf>
    <xf numFmtId="170" fontId="37" fillId="0" borderId="0" xfId="118" applyNumberFormat="1" applyFont="1" applyFill="1" applyBorder="1" applyAlignment="1">
      <alignment horizontal="left" vertical="center"/>
    </xf>
    <xf numFmtId="170" fontId="37" fillId="0" borderId="0" xfId="118" applyNumberFormat="1" applyFont="1" applyFill="1" applyAlignment="1">
      <alignment horizontal="left" vertical="center"/>
    </xf>
    <xf numFmtId="0" fontId="45" fillId="0" borderId="0" xfId="66" applyFont="1" applyFill="1" applyBorder="1" applyAlignment="1">
      <alignment vertical="center"/>
    </xf>
    <xf numFmtId="0" fontId="45" fillId="0" borderId="12" xfId="118" applyFont="1" applyFill="1" applyBorder="1" applyAlignment="1">
      <alignment horizontal="center" vertical="center"/>
    </xf>
    <xf numFmtId="171" fontId="45" fillId="0" borderId="0" xfId="119" applyNumberFormat="1" applyFont="1" applyFill="1" applyBorder="1" applyAlignment="1">
      <alignment horizontal="right" vertical="center"/>
    </xf>
    <xf numFmtId="171" fontId="45" fillId="0" borderId="0" xfId="119" applyNumberFormat="1" applyFont="1" applyFill="1" applyAlignment="1">
      <alignment horizontal="right" vertical="center"/>
    </xf>
    <xf numFmtId="171" fontId="45" fillId="0" borderId="0" xfId="119" applyNumberFormat="1" applyFont="1" applyFill="1" applyBorder="1" applyAlignment="1">
      <alignment vertical="center"/>
    </xf>
    <xf numFmtId="171" fontId="45" fillId="0" borderId="12" xfId="118" applyNumberFormat="1" applyFont="1" applyFill="1" applyBorder="1" applyAlignment="1">
      <alignment horizontal="right" vertical="center"/>
    </xf>
    <xf numFmtId="171" fontId="37" fillId="0" borderId="0" xfId="118" applyNumberFormat="1" applyFont="1" applyFill="1" applyBorder="1" applyAlignment="1">
      <alignment vertical="center"/>
    </xf>
    <xf numFmtId="0" fontId="45" fillId="0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0" fontId="45" fillId="0" borderId="0" xfId="129" applyFont="1" applyAlignment="1">
      <alignment vertical="center"/>
    </xf>
    <xf numFmtId="37" fontId="45" fillId="0" borderId="0" xfId="476" applyFont="1" applyAlignment="1">
      <alignment vertical="center"/>
    </xf>
    <xf numFmtId="37" fontId="45" fillId="0" borderId="0" xfId="476" applyFont="1" applyAlignment="1">
      <alignment horizontal="center" vertical="center"/>
    </xf>
    <xf numFmtId="0" fontId="45" fillId="0" borderId="0" xfId="1042" applyFont="1" applyAlignment="1">
      <alignment horizontal="left" vertical="center"/>
    </xf>
    <xf numFmtId="170" fontId="45" fillId="0" borderId="0" xfId="1066" applyNumberFormat="1" applyFont="1" applyAlignment="1">
      <alignment horizontal="left" vertical="center"/>
    </xf>
    <xf numFmtId="0" fontId="45" fillId="0" borderId="0" xfId="119" applyFont="1" applyAlignment="1">
      <alignment vertical="center"/>
    </xf>
    <xf numFmtId="170" fontId="45" fillId="0" borderId="0" xfId="119" applyNumberFormat="1" applyFont="1" applyAlignment="1">
      <alignment horizontal="left" vertical="center"/>
    </xf>
    <xf numFmtId="170" fontId="37" fillId="0" borderId="0" xfId="119" applyNumberFormat="1" applyFont="1" applyAlignment="1">
      <alignment horizontal="left" vertical="center"/>
    </xf>
    <xf numFmtId="170" fontId="45" fillId="0" borderId="0" xfId="126" applyNumberFormat="1" applyFont="1" applyAlignment="1">
      <alignment horizontal="left" vertical="center"/>
    </xf>
    <xf numFmtId="170" fontId="45" fillId="0" borderId="0" xfId="119" applyNumberFormat="1" applyFont="1" applyAlignment="1">
      <alignment vertical="center"/>
    </xf>
    <xf numFmtId="171" fontId="37" fillId="0" borderId="12" xfId="118" applyNumberFormat="1" applyFont="1" applyFill="1" applyBorder="1" applyAlignment="1">
      <alignment horizontal="right" vertical="center"/>
    </xf>
    <xf numFmtId="171" fontId="37" fillId="0" borderId="0" xfId="66" quotePrefix="1" applyNumberFormat="1" applyFont="1" applyFill="1" applyBorder="1" applyAlignment="1">
      <alignment horizontal="right" vertical="center"/>
    </xf>
    <xf numFmtId="3" fontId="45" fillId="0" borderId="0" xfId="0" applyNumberFormat="1" applyFont="1" applyFill="1" applyAlignment="1">
      <alignment vertical="center"/>
    </xf>
    <xf numFmtId="171" fontId="45" fillId="0" borderId="13" xfId="118" applyNumberFormat="1" applyFont="1" applyFill="1" applyBorder="1" applyAlignment="1">
      <alignment horizontal="right" vertical="center"/>
    </xf>
    <xf numFmtId="171" fontId="45" fillId="0" borderId="12" xfId="118" applyNumberFormat="1" applyFont="1" applyFill="1" applyBorder="1" applyAlignment="1">
      <alignment vertical="center"/>
    </xf>
    <xf numFmtId="171" fontId="45" fillId="0" borderId="0" xfId="118" applyNumberFormat="1" applyFont="1" applyFill="1" applyBorder="1" applyAlignment="1">
      <alignment horizontal="center" vertical="center"/>
    </xf>
    <xf numFmtId="37" fontId="45" fillId="0" borderId="0" xfId="476" applyFont="1" applyFill="1" applyAlignment="1">
      <alignment horizontal="center" vertical="center"/>
    </xf>
    <xf numFmtId="171" fontId="45" fillId="0" borderId="13" xfId="119" applyNumberFormat="1" applyFont="1" applyFill="1" applyBorder="1" applyAlignment="1">
      <alignment horizontal="right" vertical="center"/>
    </xf>
    <xf numFmtId="171" fontId="45" fillId="0" borderId="12" xfId="119" applyNumberFormat="1" applyFont="1" applyFill="1" applyBorder="1" applyAlignment="1">
      <alignment horizontal="right" vertical="center"/>
    </xf>
    <xf numFmtId="0" fontId="45" fillId="0" borderId="0" xfId="0" applyFont="1" applyFill="1" applyBorder="1" applyAlignment="1">
      <alignment horizontal="left" vertical="center"/>
    </xf>
    <xf numFmtId="0" fontId="45" fillId="0" borderId="0" xfId="118" applyFont="1" applyFill="1" applyAlignment="1">
      <alignment vertical="center"/>
    </xf>
    <xf numFmtId="0" fontId="37" fillId="0" borderId="0" xfId="145" applyFont="1" applyAlignment="1">
      <alignment vertical="center"/>
    </xf>
    <xf numFmtId="0" fontId="45" fillId="0" borderId="0" xfId="145" applyFont="1" applyAlignment="1">
      <alignment vertical="center"/>
    </xf>
    <xf numFmtId="171" fontId="45" fillId="0" borderId="0" xfId="145" applyNumberFormat="1" applyFont="1" applyAlignment="1">
      <alignment vertical="center"/>
    </xf>
    <xf numFmtId="0" fontId="37" fillId="0" borderId="0" xfId="1042" applyFont="1" applyAlignment="1">
      <alignment horizontal="left" vertical="center"/>
    </xf>
    <xf numFmtId="0" fontId="45" fillId="0" borderId="0" xfId="145" applyFont="1" applyAlignment="1">
      <alignment horizontal="centerContinuous" vertical="center"/>
    </xf>
    <xf numFmtId="171" fontId="45" fillId="0" borderId="0" xfId="145" applyNumberFormat="1" applyFont="1" applyAlignment="1">
      <alignment horizontal="centerContinuous" vertical="center"/>
    </xf>
    <xf numFmtId="0" fontId="37" fillId="0" borderId="12" xfId="1042" applyFont="1" applyBorder="1" applyAlignment="1">
      <alignment horizontal="left" vertical="center"/>
    </xf>
    <xf numFmtId="0" fontId="45" fillId="0" borderId="12" xfId="145" applyFont="1" applyBorder="1" applyAlignment="1">
      <alignment horizontal="centerContinuous" vertical="center"/>
    </xf>
    <xf numFmtId="171" fontId="45" fillId="0" borderId="12" xfId="145" applyNumberFormat="1" applyFont="1" applyBorder="1" applyAlignment="1">
      <alignment horizontal="centerContinuous" vertical="center"/>
    </xf>
    <xf numFmtId="0" fontId="45" fillId="0" borderId="12" xfId="145" applyFont="1" applyBorder="1" applyAlignment="1">
      <alignment vertical="center"/>
    </xf>
    <xf numFmtId="0" fontId="45" fillId="0" borderId="0" xfId="145" applyFont="1" applyAlignment="1">
      <alignment horizontal="center" vertical="center"/>
    </xf>
    <xf numFmtId="172" fontId="45" fillId="0" borderId="0" xfId="127" applyNumberFormat="1" applyFont="1" applyFill="1" applyBorder="1" applyAlignment="1">
      <alignment horizontal="right" vertical="center"/>
    </xf>
    <xf numFmtId="171" fontId="45" fillId="0" borderId="0" xfId="127" applyNumberFormat="1" applyFont="1" applyFill="1" applyBorder="1" applyAlignment="1">
      <alignment horizontal="right" vertical="center"/>
    </xf>
    <xf numFmtId="171" fontId="45" fillId="0" borderId="0" xfId="145" applyNumberFormat="1" applyFont="1" applyAlignment="1">
      <alignment horizontal="right" vertical="center"/>
    </xf>
    <xf numFmtId="171" fontId="37" fillId="0" borderId="0" xfId="145" quotePrefix="1" applyNumberFormat="1" applyFont="1" applyAlignment="1">
      <alignment horizontal="right" vertical="center"/>
    </xf>
    <xf numFmtId="198" fontId="37" fillId="0" borderId="0" xfId="145" applyNumberFormat="1" applyFont="1" applyAlignment="1">
      <alignment horizontal="right" vertical="center"/>
    </xf>
    <xf numFmtId="198" fontId="45" fillId="0" borderId="0" xfId="145" applyNumberFormat="1" applyFont="1" applyAlignment="1">
      <alignment horizontal="right" vertical="center"/>
    </xf>
    <xf numFmtId="171" fontId="188" fillId="0" borderId="0" xfId="145" applyNumberFormat="1" applyFont="1" applyAlignment="1">
      <alignment horizontal="center" vertical="center"/>
    </xf>
    <xf numFmtId="0" fontId="188" fillId="0" borderId="0" xfId="145" applyFont="1" applyAlignment="1">
      <alignment horizontal="center" vertical="center"/>
    </xf>
    <xf numFmtId="171" fontId="37" fillId="0" borderId="12" xfId="1042" applyNumberFormat="1" applyFont="1" applyBorder="1" applyAlignment="1">
      <alignment horizontal="right" vertical="center"/>
    </xf>
    <xf numFmtId="0" fontId="37" fillId="0" borderId="0" xfId="1042" applyFont="1" applyAlignment="1">
      <alignment horizontal="right" vertical="center"/>
    </xf>
    <xf numFmtId="0" fontId="37" fillId="0" borderId="0" xfId="145" applyFont="1" applyAlignment="1">
      <alignment horizontal="left" vertical="center"/>
    </xf>
    <xf numFmtId="171" fontId="37" fillId="0" borderId="0" xfId="145" applyNumberFormat="1" applyFont="1" applyAlignment="1">
      <alignment horizontal="right" vertical="center"/>
    </xf>
    <xf numFmtId="197" fontId="45" fillId="0" borderId="0" xfId="127" applyNumberFormat="1" applyFont="1" applyFill="1" applyBorder="1" applyAlignment="1">
      <alignment horizontal="right" vertical="center"/>
    </xf>
    <xf numFmtId="197" fontId="45" fillId="0" borderId="0" xfId="145" applyNumberFormat="1" applyFont="1" applyAlignment="1">
      <alignment vertical="center"/>
    </xf>
    <xf numFmtId="196" fontId="45" fillId="0" borderId="0" xfId="127" applyNumberFormat="1" applyFont="1" applyFill="1" applyBorder="1" applyAlignment="1">
      <alignment vertical="center"/>
    </xf>
    <xf numFmtId="197" fontId="45" fillId="0" borderId="0" xfId="127" applyNumberFormat="1" applyFont="1" applyFill="1" applyAlignment="1">
      <alignment vertical="center"/>
    </xf>
    <xf numFmtId="197" fontId="45" fillId="0" borderId="12" xfId="127" applyNumberFormat="1" applyFont="1" applyFill="1" applyBorder="1" applyAlignment="1">
      <alignment horizontal="right" vertical="center"/>
    </xf>
    <xf numFmtId="171" fontId="45" fillId="0" borderId="12" xfId="127" applyNumberFormat="1" applyFont="1" applyFill="1" applyBorder="1" applyAlignment="1">
      <alignment horizontal="right" vertical="center"/>
    </xf>
    <xf numFmtId="197" fontId="45" fillId="0" borderId="12" xfId="145" applyNumberFormat="1" applyFont="1" applyBorder="1" applyAlignment="1">
      <alignment horizontal="right" vertical="center"/>
    </xf>
    <xf numFmtId="171" fontId="45" fillId="0" borderId="0" xfId="119" applyNumberFormat="1" applyFont="1" applyAlignment="1">
      <alignment horizontal="right" vertical="center"/>
    </xf>
    <xf numFmtId="171" fontId="45" fillId="0" borderId="12" xfId="119" applyNumberFormat="1" applyFont="1" applyBorder="1" applyAlignment="1">
      <alignment horizontal="right" vertical="center"/>
    </xf>
    <xf numFmtId="171" fontId="45" fillId="0" borderId="1" xfId="145" applyNumberFormat="1" applyFont="1" applyBorder="1" applyAlignment="1">
      <alignment horizontal="right" vertical="center"/>
    </xf>
    <xf numFmtId="170" fontId="45" fillId="0" borderId="0" xfId="145" applyNumberFormat="1" applyFont="1" applyAlignment="1">
      <alignment horizontal="right" vertical="center"/>
    </xf>
    <xf numFmtId="37" fontId="37" fillId="0" borderId="0" xfId="145" applyNumberFormat="1" applyFont="1" applyAlignment="1">
      <alignment horizontal="left" vertical="center"/>
    </xf>
    <xf numFmtId="197" fontId="45" fillId="0" borderId="0" xfId="119" applyNumberFormat="1" applyFont="1" applyAlignment="1">
      <alignment vertical="center"/>
    </xf>
    <xf numFmtId="171" fontId="45" fillId="0" borderId="0" xfId="119" applyNumberFormat="1" applyFont="1" applyAlignment="1">
      <alignment vertical="center"/>
    </xf>
    <xf numFmtId="37" fontId="37" fillId="0" borderId="0" xfId="145" applyNumberFormat="1" applyFont="1" applyAlignment="1">
      <alignment vertical="center"/>
    </xf>
    <xf numFmtId="37" fontId="45" fillId="0" borderId="0" xfId="145" applyNumberFormat="1" applyFont="1" applyAlignment="1">
      <alignment vertical="center"/>
    </xf>
    <xf numFmtId="171" fontId="45" fillId="0" borderId="12" xfId="145" applyNumberFormat="1" applyFont="1" applyBorder="1" applyAlignment="1">
      <alignment horizontal="right" vertical="center"/>
    </xf>
    <xf numFmtId="171" fontId="45" fillId="0" borderId="12" xfId="119" applyNumberFormat="1" applyFont="1" applyBorder="1" applyAlignment="1">
      <alignment vertical="center"/>
    </xf>
    <xf numFmtId="171" fontId="45" fillId="0" borderId="13" xfId="127" applyNumberFormat="1" applyFont="1" applyFill="1" applyBorder="1" applyAlignment="1">
      <alignment horizontal="right" vertical="center"/>
    </xf>
    <xf numFmtId="38" fontId="45" fillId="0" borderId="0" xfId="119" applyNumberFormat="1" applyFont="1" applyAlignment="1">
      <alignment vertical="center"/>
    </xf>
    <xf numFmtId="197" fontId="45" fillId="0" borderId="12" xfId="145" applyNumberFormat="1" applyFont="1" applyBorder="1" applyAlignment="1">
      <alignment vertical="center"/>
    </xf>
    <xf numFmtId="171" fontId="45" fillId="0" borderId="0" xfId="145" applyNumberFormat="1" applyFont="1" applyAlignment="1">
      <alignment horizontal="center" vertical="center"/>
    </xf>
    <xf numFmtId="171" fontId="45" fillId="0" borderId="13" xfId="145" applyNumberFormat="1" applyFont="1" applyBorder="1" applyAlignment="1">
      <alignment vertical="center"/>
    </xf>
    <xf numFmtId="197" fontId="45" fillId="0" borderId="12" xfId="119" applyNumberFormat="1" applyFont="1" applyBorder="1" applyAlignment="1">
      <alignment vertical="center"/>
    </xf>
    <xf numFmtId="172" fontId="45" fillId="0" borderId="13" xfId="127" applyNumberFormat="1" applyFont="1" applyFill="1" applyBorder="1" applyAlignment="1">
      <alignment horizontal="right" vertical="center"/>
    </xf>
    <xf numFmtId="172" fontId="45" fillId="0" borderId="0" xfId="145" applyNumberFormat="1" applyFont="1" applyAlignment="1">
      <alignment vertical="center"/>
    </xf>
    <xf numFmtId="37" fontId="45" fillId="0" borderId="12" xfId="145" applyNumberFormat="1" applyFont="1" applyBorder="1" applyAlignment="1">
      <alignment vertical="center"/>
    </xf>
    <xf numFmtId="171" fontId="45" fillId="0" borderId="0" xfId="127" applyNumberFormat="1" applyFont="1" applyFill="1" applyAlignment="1">
      <alignment horizontal="right" vertical="center"/>
    </xf>
    <xf numFmtId="0" fontId="37" fillId="0" borderId="0" xfId="145" applyFont="1"/>
    <xf numFmtId="0" fontId="45" fillId="0" borderId="0" xfId="145" applyFont="1" applyAlignment="1">
      <alignment vertical="top"/>
    </xf>
    <xf numFmtId="171" fontId="45" fillId="0" borderId="0" xfId="145" applyNumberFormat="1" applyFont="1" applyAlignment="1">
      <alignment horizontal="center" vertical="top"/>
    </xf>
    <xf numFmtId="170" fontId="45" fillId="0" borderId="0" xfId="145" applyNumberFormat="1" applyFont="1" applyAlignment="1">
      <alignment horizontal="center" vertical="top"/>
    </xf>
    <xf numFmtId="171" fontId="45" fillId="0" borderId="0" xfId="145" applyNumberFormat="1" applyFont="1" applyAlignment="1">
      <alignment horizontal="right" vertical="top"/>
    </xf>
    <xf numFmtId="183" fontId="45" fillId="0" borderId="0" xfId="148" applyNumberFormat="1" applyFont="1" applyFill="1" applyBorder="1" applyAlignment="1">
      <alignment vertical="top"/>
    </xf>
    <xf numFmtId="0" fontId="37" fillId="0" borderId="0" xfId="145" applyFont="1" applyAlignment="1">
      <alignment vertical="top"/>
    </xf>
    <xf numFmtId="171" fontId="37" fillId="0" borderId="0" xfId="145" applyNumberFormat="1" applyFont="1" applyAlignment="1">
      <alignment horizontal="center" vertical="top"/>
    </xf>
    <xf numFmtId="170" fontId="37" fillId="0" borderId="0" xfId="145" applyNumberFormat="1" applyFont="1" applyAlignment="1">
      <alignment horizontal="center" vertical="top"/>
    </xf>
    <xf numFmtId="171" fontId="37" fillId="0" borderId="0" xfId="145" applyNumberFormat="1" applyFont="1" applyAlignment="1">
      <alignment horizontal="right" vertical="top"/>
    </xf>
    <xf numFmtId="183" fontId="37" fillId="0" borderId="0" xfId="148" applyNumberFormat="1" applyFont="1" applyFill="1" applyBorder="1" applyAlignment="1">
      <alignment vertical="top"/>
    </xf>
    <xf numFmtId="0" fontId="37" fillId="0" borderId="12" xfId="145" applyFont="1" applyBorder="1" applyAlignment="1">
      <alignment vertical="top"/>
    </xf>
    <xf numFmtId="171" fontId="37" fillId="0" borderId="12" xfId="145" applyNumberFormat="1" applyFont="1" applyBorder="1" applyAlignment="1">
      <alignment horizontal="center" vertical="top"/>
    </xf>
    <xf numFmtId="170" fontId="37" fillId="0" borderId="12" xfId="145" applyNumberFormat="1" applyFont="1" applyBorder="1" applyAlignment="1">
      <alignment horizontal="center" vertical="top"/>
    </xf>
    <xf numFmtId="170" fontId="37" fillId="0" borderId="12" xfId="145" applyNumberFormat="1" applyFont="1" applyBorder="1" applyAlignment="1">
      <alignment horizontal="right" vertical="top"/>
    </xf>
    <xf numFmtId="171" fontId="37" fillId="0" borderId="12" xfId="145" applyNumberFormat="1" applyFont="1" applyBorder="1" applyAlignment="1">
      <alignment horizontal="right" vertical="top"/>
    </xf>
    <xf numFmtId="183" fontId="37" fillId="0" borderId="12" xfId="148" applyNumberFormat="1" applyFont="1" applyFill="1" applyBorder="1" applyAlignment="1">
      <alignment vertical="top"/>
    </xf>
    <xf numFmtId="170" fontId="37" fillId="0" borderId="0" xfId="145" applyNumberFormat="1" applyFont="1" applyAlignment="1">
      <alignment horizontal="right" vertical="top"/>
    </xf>
    <xf numFmtId="0" fontId="37" fillId="0" borderId="0" xfId="1063" applyFont="1" applyAlignment="1">
      <alignment vertical="top"/>
    </xf>
    <xf numFmtId="171" fontId="37" fillId="0" borderId="0" xfId="1063" applyNumberFormat="1" applyFont="1" applyAlignment="1">
      <alignment horizontal="center" vertical="top"/>
    </xf>
    <xf numFmtId="171" fontId="37" fillId="0" borderId="0" xfId="1063" applyNumberFormat="1" applyFont="1" applyAlignment="1">
      <alignment horizontal="right" vertical="top"/>
    </xf>
    <xf numFmtId="0" fontId="37" fillId="0" borderId="12" xfId="145" applyFont="1" applyBorder="1" applyAlignment="1">
      <alignment horizontal="right" vertical="top"/>
    </xf>
    <xf numFmtId="171" fontId="37" fillId="0" borderId="0" xfId="1063" applyNumberFormat="1" applyFont="1" applyAlignment="1">
      <alignment horizontal="right" vertical="center"/>
    </xf>
    <xf numFmtId="170" fontId="37" fillId="0" borderId="0" xfId="1063" applyNumberFormat="1" applyFont="1" applyAlignment="1">
      <alignment horizontal="center" vertical="top"/>
    </xf>
    <xf numFmtId="170" fontId="37" fillId="0" borderId="0" xfId="1063" applyNumberFormat="1" applyFont="1" applyAlignment="1">
      <alignment horizontal="right" vertical="top"/>
    </xf>
    <xf numFmtId="0" fontId="45" fillId="0" borderId="0" xfId="1063" applyFont="1" applyAlignment="1">
      <alignment vertical="top"/>
    </xf>
    <xf numFmtId="0" fontId="37" fillId="0" borderId="12" xfId="1063" applyFont="1" applyBorder="1" applyAlignment="1">
      <alignment horizontal="right" vertical="center"/>
    </xf>
    <xf numFmtId="0" fontId="37" fillId="0" borderId="0" xfId="1063" applyFont="1" applyAlignment="1">
      <alignment horizontal="center" vertical="top"/>
    </xf>
    <xf numFmtId="0" fontId="37" fillId="0" borderId="0" xfId="1063" applyFont="1" applyAlignment="1">
      <alignment vertical="center"/>
    </xf>
    <xf numFmtId="0" fontId="45" fillId="0" borderId="0" xfId="1063" applyFont="1" applyAlignment="1">
      <alignment horizontal="center" vertical="top"/>
    </xf>
    <xf numFmtId="171" fontId="45" fillId="0" borderId="0" xfId="1063" applyNumberFormat="1" applyFont="1" applyAlignment="1">
      <alignment horizontal="right" vertical="center"/>
    </xf>
    <xf numFmtId="171" fontId="45" fillId="0" borderId="0" xfId="145" applyNumberFormat="1" applyFont="1" applyAlignment="1">
      <alignment vertical="top"/>
    </xf>
    <xf numFmtId="0" fontId="45" fillId="0" borderId="0" xfId="1063" applyFont="1" applyAlignment="1">
      <alignment vertical="center"/>
    </xf>
    <xf numFmtId="170" fontId="45" fillId="0" borderId="0" xfId="476" applyNumberFormat="1" applyFont="1" applyAlignment="1">
      <alignment horizontal="right" vertical="center"/>
    </xf>
    <xf numFmtId="171" fontId="45" fillId="0" borderId="12" xfId="476" applyNumberFormat="1" applyFont="1" applyBorder="1" applyAlignment="1">
      <alignment horizontal="right" vertical="center"/>
    </xf>
    <xf numFmtId="171" fontId="45" fillId="0" borderId="12" xfId="1063" applyNumberFormat="1" applyFont="1" applyBorder="1" applyAlignment="1">
      <alignment horizontal="right" vertical="center"/>
    </xf>
    <xf numFmtId="37" fontId="37" fillId="0" borderId="0" xfId="476" applyFont="1" applyAlignment="1">
      <alignment vertical="center"/>
    </xf>
    <xf numFmtId="171" fontId="45" fillId="0" borderId="13" xfId="1063" applyNumberFormat="1" applyFont="1" applyBorder="1" applyAlignment="1">
      <alignment horizontal="right" vertical="top"/>
    </xf>
    <xf numFmtId="171" fontId="45" fillId="0" borderId="0" xfId="1063" applyNumberFormat="1" applyFont="1" applyAlignment="1">
      <alignment horizontal="right" vertical="top"/>
    </xf>
    <xf numFmtId="15" fontId="37" fillId="0" borderId="0" xfId="145" quotePrefix="1" applyNumberFormat="1" applyFont="1" applyAlignment="1">
      <alignment vertical="center"/>
    </xf>
    <xf numFmtId="171" fontId="45" fillId="0" borderId="0" xfId="128" applyNumberFormat="1" applyFont="1" applyAlignment="1">
      <alignment horizontal="right" vertical="top"/>
    </xf>
    <xf numFmtId="170" fontId="45" fillId="0" borderId="12" xfId="145" applyNumberFormat="1" applyFont="1" applyBorder="1" applyAlignment="1">
      <alignment horizontal="right" vertical="center"/>
    </xf>
    <xf numFmtId="170" fontId="45" fillId="0" borderId="12" xfId="145" applyNumberFormat="1" applyFont="1" applyBorder="1" applyAlignment="1">
      <alignment horizontal="center" vertical="center"/>
    </xf>
    <xf numFmtId="0" fontId="37" fillId="0" borderId="0" xfId="1042" applyFont="1" applyAlignment="1">
      <alignment vertical="center"/>
    </xf>
    <xf numFmtId="0" fontId="37" fillId="0" borderId="12" xfId="1042" applyFont="1" applyBorder="1" applyAlignment="1">
      <alignment vertical="center"/>
    </xf>
    <xf numFmtId="171" fontId="37" fillId="0" borderId="0" xfId="145" applyNumberFormat="1" applyFont="1" applyAlignment="1">
      <alignment horizontal="centerContinuous" vertical="center"/>
    </xf>
    <xf numFmtId="0" fontId="37" fillId="0" borderId="0" xfId="145" applyFont="1" applyAlignment="1">
      <alignment horizontal="right" vertical="center"/>
    </xf>
    <xf numFmtId="171" fontId="37" fillId="0" borderId="0" xfId="145" applyNumberFormat="1" applyFont="1" applyAlignment="1">
      <alignment vertical="center"/>
    </xf>
    <xf numFmtId="171" fontId="37" fillId="0" borderId="0" xfId="1042" applyNumberFormat="1" applyFont="1" applyAlignment="1">
      <alignment horizontal="right" vertical="center"/>
    </xf>
    <xf numFmtId="171" fontId="37" fillId="0" borderId="12" xfId="145" applyNumberFormat="1" applyFont="1" applyBorder="1" applyAlignment="1">
      <alignment horizontal="right" vertical="center"/>
    </xf>
    <xf numFmtId="170" fontId="45" fillId="0" borderId="0" xfId="127" applyNumberFormat="1" applyFont="1" applyFill="1" applyBorder="1" applyAlignment="1">
      <alignment horizontal="right" vertical="center"/>
    </xf>
    <xf numFmtId="171" fontId="45" fillId="0" borderId="0" xfId="476" applyNumberFormat="1" applyFont="1" applyAlignment="1">
      <alignment horizontal="right" vertical="center"/>
    </xf>
    <xf numFmtId="37" fontId="37" fillId="0" borderId="12" xfId="1042" applyNumberFormat="1" applyFont="1" applyBorder="1" applyAlignment="1">
      <alignment horizontal="left" vertical="center"/>
    </xf>
    <xf numFmtId="0" fontId="37" fillId="0" borderId="12" xfId="145" applyFont="1" applyBorder="1" applyAlignment="1">
      <alignment horizontal="left" vertical="center"/>
    </xf>
    <xf numFmtId="0" fontId="45" fillId="0" borderId="12" xfId="145" applyFont="1" applyBorder="1" applyAlignment="1">
      <alignment horizontal="center" vertical="center"/>
    </xf>
    <xf numFmtId="37" fontId="37" fillId="0" borderId="0" xfId="1042" applyNumberFormat="1" applyFont="1" applyAlignment="1">
      <alignment horizontal="left" vertical="center"/>
    </xf>
    <xf numFmtId="170" fontId="37" fillId="0" borderId="0" xfId="145" applyNumberFormat="1" applyFont="1" applyAlignment="1">
      <alignment horizontal="center" vertical="center"/>
    </xf>
    <xf numFmtId="0" fontId="45" fillId="0" borderId="0" xfId="1066" applyFont="1" applyAlignment="1">
      <alignment vertical="center"/>
    </xf>
    <xf numFmtId="0" fontId="45" fillId="0" borderId="0" xfId="1066" quotePrefix="1" applyFont="1" applyAlignment="1">
      <alignment vertical="center"/>
    </xf>
    <xf numFmtId="170" fontId="45" fillId="0" borderId="0" xfId="1066" quotePrefix="1" applyNumberFormat="1" applyFont="1" applyAlignment="1">
      <alignment horizontal="left" vertical="center"/>
    </xf>
    <xf numFmtId="171" fontId="45" fillId="0" borderId="0" xfId="119" applyNumberFormat="1" applyFont="1" applyAlignment="1">
      <alignment horizontal="right" vertical="center" wrapText="1"/>
    </xf>
    <xf numFmtId="0" fontId="189" fillId="0" borderId="0" xfId="145" applyFont="1" applyAlignment="1">
      <alignment vertical="center"/>
    </xf>
    <xf numFmtId="171" fontId="45" fillId="0" borderId="0" xfId="127" quotePrefix="1" applyNumberFormat="1" applyFont="1" applyFill="1" applyBorder="1" applyAlignment="1">
      <alignment horizontal="right" vertical="center"/>
    </xf>
    <xf numFmtId="171" fontId="45" fillId="0" borderId="12" xfId="127" quotePrefix="1" applyNumberFormat="1" applyFont="1" applyFill="1" applyBorder="1" applyAlignment="1">
      <alignment horizontal="right" vertical="center"/>
    </xf>
    <xf numFmtId="171" fontId="45" fillId="0" borderId="0" xfId="127" applyNumberFormat="1" applyFont="1" applyFill="1" applyBorder="1" applyAlignment="1">
      <alignment vertical="center"/>
    </xf>
    <xf numFmtId="0" fontId="45" fillId="0" borderId="0" xfId="119" applyFont="1" applyAlignment="1">
      <alignment horizontal="left" vertical="center"/>
    </xf>
    <xf numFmtId="170" fontId="37" fillId="0" borderId="0" xfId="119" applyNumberFormat="1" applyFont="1" applyAlignment="1">
      <alignment vertical="center"/>
    </xf>
    <xf numFmtId="0" fontId="45" fillId="0" borderId="0" xfId="145" applyFont="1" applyAlignment="1">
      <alignment horizontal="justify" vertical="center" wrapText="1"/>
    </xf>
    <xf numFmtId="170" fontId="37" fillId="0" borderId="0" xfId="119" quotePrefix="1" applyNumberFormat="1" applyFont="1" applyAlignment="1">
      <alignment horizontal="left" vertical="center"/>
    </xf>
    <xf numFmtId="170" fontId="45" fillId="0" borderId="0" xfId="119" quotePrefix="1" applyNumberFormat="1" applyFont="1" applyAlignment="1">
      <alignment horizontal="left" vertical="center"/>
    </xf>
    <xf numFmtId="171" fontId="45" fillId="0" borderId="0" xfId="1063" applyNumberFormat="1" applyFont="1" applyFill="1" applyAlignment="1">
      <alignment horizontal="right" vertical="center"/>
    </xf>
    <xf numFmtId="171" fontId="45" fillId="0" borderId="12" xfId="1063" applyNumberFormat="1" applyFont="1" applyFill="1" applyBorder="1" applyAlignment="1">
      <alignment horizontal="right" vertical="center"/>
    </xf>
    <xf numFmtId="171" fontId="45" fillId="0" borderId="0" xfId="1063" applyNumberFormat="1" applyFont="1" applyBorder="1" applyAlignment="1">
      <alignment horizontal="right" vertical="top"/>
    </xf>
    <xf numFmtId="171" fontId="45" fillId="0" borderId="0" xfId="1063" applyNumberFormat="1" applyFont="1" applyBorder="1" applyAlignment="1">
      <alignment horizontal="right" vertical="center"/>
    </xf>
    <xf numFmtId="171" fontId="45" fillId="0" borderId="13" xfId="145" applyNumberFormat="1" applyFont="1" applyBorder="1" applyAlignment="1">
      <alignment horizontal="right" vertical="center"/>
    </xf>
    <xf numFmtId="171" fontId="45" fillId="0" borderId="0" xfId="145" applyNumberFormat="1" applyFont="1" applyBorder="1" applyAlignment="1">
      <alignment horizontal="right" vertical="center"/>
    </xf>
    <xf numFmtId="0" fontId="45" fillId="0" borderId="0" xfId="66" applyFont="1" applyAlignment="1">
      <alignment vertical="center"/>
    </xf>
    <xf numFmtId="0" fontId="45" fillId="0" borderId="0" xfId="118" applyFont="1" applyAlignment="1">
      <alignment vertical="center"/>
    </xf>
    <xf numFmtId="0" fontId="45" fillId="0" borderId="0" xfId="118" applyFont="1" applyAlignment="1">
      <alignment horizontal="left" vertical="center"/>
    </xf>
    <xf numFmtId="171" fontId="190" fillId="0" borderId="0" xfId="118" applyNumberFormat="1" applyFont="1" applyFill="1" applyBorder="1" applyAlignment="1">
      <alignment horizontal="right" vertical="center"/>
    </xf>
    <xf numFmtId="171" fontId="190" fillId="0" borderId="0" xfId="1063" applyNumberFormat="1" applyFont="1" applyBorder="1" applyAlignment="1">
      <alignment horizontal="right" vertical="top"/>
    </xf>
    <xf numFmtId="171" fontId="190" fillId="0" borderId="0" xfId="127" applyNumberFormat="1" applyFont="1" applyFill="1" applyBorder="1" applyAlignment="1">
      <alignment horizontal="right" vertical="center"/>
    </xf>
    <xf numFmtId="171" fontId="190" fillId="0" borderId="0" xfId="145" applyNumberFormat="1" applyFont="1" applyAlignment="1">
      <alignment horizontal="right" vertical="center"/>
    </xf>
    <xf numFmtId="0" fontId="45" fillId="0" borderId="0" xfId="145" applyFont="1" applyFill="1" applyAlignment="1">
      <alignment horizontal="left" vertical="center"/>
    </xf>
    <xf numFmtId="0" fontId="37" fillId="0" borderId="0" xfId="1042" applyFont="1" applyBorder="1" applyAlignment="1">
      <alignment horizontal="left" vertical="center"/>
    </xf>
    <xf numFmtId="0" fontId="45" fillId="0" borderId="0" xfId="145" applyFont="1" applyBorder="1" applyAlignment="1">
      <alignment horizontal="centerContinuous" vertical="center"/>
    </xf>
    <xf numFmtId="171" fontId="45" fillId="0" borderId="0" xfId="145" applyNumberFormat="1" applyFont="1" applyBorder="1" applyAlignment="1">
      <alignment horizontal="centerContinuous" vertical="center"/>
    </xf>
    <xf numFmtId="0" fontId="45" fillId="0" borderId="0" xfId="145" applyFont="1" applyBorder="1" applyAlignment="1">
      <alignment vertical="center"/>
    </xf>
    <xf numFmtId="0" fontId="45" fillId="0" borderId="0" xfId="126" applyFont="1" applyAlignment="1">
      <alignment vertical="center"/>
    </xf>
    <xf numFmtId="170" fontId="45" fillId="0" borderId="0" xfId="119" applyNumberFormat="1" applyFont="1" applyFill="1" applyAlignment="1">
      <alignment horizontal="left" vertical="center"/>
    </xf>
    <xf numFmtId="171" fontId="37" fillId="69" borderId="0" xfId="118" applyNumberFormat="1" applyFont="1" applyFill="1" applyBorder="1" applyAlignment="1">
      <alignment horizontal="right" vertical="center"/>
    </xf>
    <xf numFmtId="171" fontId="45" fillId="69" borderId="0" xfId="118" applyNumberFormat="1" applyFont="1" applyFill="1" applyBorder="1" applyAlignment="1">
      <alignment horizontal="right" vertical="center"/>
    </xf>
    <xf numFmtId="3" fontId="45" fillId="69" borderId="0" xfId="0" applyNumberFormat="1" applyFont="1" applyFill="1" applyAlignment="1">
      <alignment vertical="center"/>
    </xf>
    <xf numFmtId="171" fontId="45" fillId="69" borderId="12" xfId="118" applyNumberFormat="1" applyFont="1" applyFill="1" applyBorder="1" applyAlignment="1">
      <alignment horizontal="right" vertical="center"/>
    </xf>
    <xf numFmtId="171" fontId="45" fillId="69" borderId="0" xfId="118" applyNumberFormat="1" applyFont="1" applyFill="1" applyAlignment="1">
      <alignment horizontal="right" vertical="center"/>
    </xf>
    <xf numFmtId="171" fontId="45" fillId="69" borderId="13" xfId="118" applyNumberFormat="1" applyFont="1" applyFill="1" applyBorder="1" applyAlignment="1">
      <alignment horizontal="right" vertical="center"/>
    </xf>
    <xf numFmtId="0" fontId="45" fillId="69" borderId="0" xfId="118" applyFont="1" applyFill="1" applyBorder="1" applyAlignment="1">
      <alignment horizontal="center" vertical="center"/>
    </xf>
    <xf numFmtId="171" fontId="45" fillId="69" borderId="0" xfId="118" applyNumberFormat="1" applyFont="1" applyFill="1" applyBorder="1" applyAlignment="1">
      <alignment horizontal="center" vertical="center"/>
    </xf>
    <xf numFmtId="3" fontId="45" fillId="69" borderId="0" xfId="0" applyNumberFormat="1" applyFont="1" applyFill="1" applyAlignment="1">
      <alignment horizontal="right" vertical="center" wrapText="1"/>
    </xf>
    <xf numFmtId="0" fontId="45" fillId="69" borderId="0" xfId="118" applyFont="1" applyFill="1" applyBorder="1" applyAlignment="1">
      <alignment vertical="center"/>
    </xf>
    <xf numFmtId="0" fontId="37" fillId="69" borderId="0" xfId="118" applyFont="1" applyFill="1" applyAlignment="1">
      <alignment horizontal="center" vertical="center"/>
    </xf>
    <xf numFmtId="37" fontId="45" fillId="69" borderId="0" xfId="476" applyFont="1" applyFill="1" applyAlignment="1">
      <alignment horizontal="center" vertical="center"/>
    </xf>
    <xf numFmtId="171" fontId="45" fillId="69" borderId="13" xfId="119" applyNumberFormat="1" applyFont="1" applyFill="1" applyBorder="1" applyAlignment="1">
      <alignment horizontal="right" vertical="center"/>
    </xf>
    <xf numFmtId="171" fontId="45" fillId="69" borderId="0" xfId="119" applyNumberFormat="1" applyFont="1" applyFill="1" applyBorder="1" applyAlignment="1">
      <alignment horizontal="right" vertical="center"/>
    </xf>
    <xf numFmtId="171" fontId="45" fillId="69" borderId="0" xfId="118" applyNumberFormat="1" applyFont="1" applyFill="1" applyBorder="1" applyAlignment="1">
      <alignment vertical="center"/>
    </xf>
    <xf numFmtId="171" fontId="45" fillId="69" borderId="0" xfId="119" applyNumberFormat="1" applyFont="1" applyFill="1" applyBorder="1" applyAlignment="1">
      <alignment vertical="center"/>
    </xf>
    <xf numFmtId="171" fontId="45" fillId="69" borderId="0" xfId="119" applyNumberFormat="1" applyFont="1" applyFill="1" applyAlignment="1">
      <alignment horizontal="right" vertical="center"/>
    </xf>
    <xf numFmtId="171" fontId="45" fillId="69" borderId="12" xfId="119" applyNumberFormat="1" applyFont="1" applyFill="1" applyBorder="1" applyAlignment="1">
      <alignment horizontal="right" vertical="center"/>
    </xf>
    <xf numFmtId="171" fontId="45" fillId="69" borderId="0" xfId="127" applyNumberFormat="1" applyFont="1" applyFill="1" applyBorder="1" applyAlignment="1">
      <alignment horizontal="right" vertical="center"/>
    </xf>
    <xf numFmtId="197" fontId="45" fillId="69" borderId="0" xfId="127" applyNumberFormat="1" applyFont="1" applyFill="1" applyBorder="1" applyAlignment="1">
      <alignment horizontal="right" vertical="center"/>
    </xf>
    <xf numFmtId="197" fontId="45" fillId="69" borderId="0" xfId="127" applyNumberFormat="1" applyFont="1" applyFill="1" applyAlignment="1">
      <alignment vertical="center"/>
    </xf>
    <xf numFmtId="197" fontId="45" fillId="69" borderId="12" xfId="127" applyNumberFormat="1" applyFont="1" applyFill="1" applyBorder="1" applyAlignment="1">
      <alignment horizontal="right" vertical="center"/>
    </xf>
    <xf numFmtId="171" fontId="45" fillId="69" borderId="12" xfId="127" applyNumberFormat="1" applyFont="1" applyFill="1" applyBorder="1" applyAlignment="1">
      <alignment horizontal="right" vertical="center"/>
    </xf>
    <xf numFmtId="171" fontId="45" fillId="69" borderId="0" xfId="145" applyNumberFormat="1" applyFont="1" applyFill="1" applyAlignment="1">
      <alignment horizontal="right" vertical="center"/>
    </xf>
    <xf numFmtId="171" fontId="45" fillId="69" borderId="1" xfId="145" applyNumberFormat="1" applyFont="1" applyFill="1" applyBorder="1" applyAlignment="1">
      <alignment horizontal="right" vertical="center"/>
    </xf>
    <xf numFmtId="171" fontId="37" fillId="69" borderId="0" xfId="145" applyNumberFormat="1" applyFont="1" applyFill="1" applyAlignment="1">
      <alignment horizontal="right" vertical="center"/>
    </xf>
    <xf numFmtId="197" fontId="45" fillId="69" borderId="0" xfId="119" applyNumberFormat="1" applyFont="1" applyFill="1" applyAlignment="1">
      <alignment vertical="center"/>
    </xf>
    <xf numFmtId="171" fontId="45" fillId="69" borderId="12" xfId="145" applyNumberFormat="1" applyFont="1" applyFill="1" applyBorder="1" applyAlignment="1">
      <alignment horizontal="right" vertical="center"/>
    </xf>
    <xf numFmtId="171" fontId="45" fillId="69" borderId="12" xfId="119" applyNumberFormat="1" applyFont="1" applyFill="1" applyBorder="1" applyAlignment="1">
      <alignment vertical="center"/>
    </xf>
    <xf numFmtId="171" fontId="45" fillId="69" borderId="13" xfId="127" applyNumberFormat="1" applyFont="1" applyFill="1" applyBorder="1" applyAlignment="1">
      <alignment horizontal="right" vertical="center"/>
    </xf>
    <xf numFmtId="171" fontId="45" fillId="69" borderId="0" xfId="145" applyNumberFormat="1" applyFont="1" applyFill="1" applyAlignment="1">
      <alignment vertical="center"/>
    </xf>
    <xf numFmtId="197" fontId="45" fillId="69" borderId="0" xfId="145" applyNumberFormat="1" applyFont="1" applyFill="1" applyAlignment="1">
      <alignment vertical="center"/>
    </xf>
    <xf numFmtId="197" fontId="45" fillId="69" borderId="12" xfId="145" applyNumberFormat="1" applyFont="1" applyFill="1" applyBorder="1" applyAlignment="1">
      <alignment vertical="center"/>
    </xf>
    <xf numFmtId="171" fontId="45" fillId="69" borderId="0" xfId="119" applyNumberFormat="1" applyFont="1" applyFill="1" applyAlignment="1">
      <alignment vertical="center"/>
    </xf>
    <xf numFmtId="171" fontId="45" fillId="69" borderId="13" xfId="145" applyNumberFormat="1" applyFont="1" applyFill="1" applyBorder="1" applyAlignment="1">
      <alignment vertical="center"/>
    </xf>
    <xf numFmtId="197" fontId="45" fillId="69" borderId="12" xfId="119" applyNumberFormat="1" applyFont="1" applyFill="1" applyBorder="1" applyAlignment="1">
      <alignment vertical="center"/>
    </xf>
    <xf numFmtId="172" fontId="45" fillId="69" borderId="13" xfId="127" applyNumberFormat="1" applyFont="1" applyFill="1" applyBorder="1" applyAlignment="1">
      <alignment horizontal="right" vertical="center"/>
    </xf>
    <xf numFmtId="197" fontId="45" fillId="69" borderId="12" xfId="145" applyNumberFormat="1" applyFont="1" applyFill="1" applyBorder="1" applyAlignment="1">
      <alignment horizontal="right" vertical="center"/>
    </xf>
    <xf numFmtId="38" fontId="45" fillId="69" borderId="0" xfId="119" applyNumberFormat="1" applyFont="1" applyFill="1" applyAlignment="1">
      <alignment vertical="center"/>
    </xf>
    <xf numFmtId="171" fontId="45" fillId="69" borderId="0" xfId="128" applyNumberFormat="1" applyFont="1" applyFill="1" applyAlignment="1">
      <alignment horizontal="right" vertical="top"/>
    </xf>
    <xf numFmtId="171" fontId="45" fillId="69" borderId="0" xfId="1063" applyNumberFormat="1" applyFont="1" applyFill="1" applyAlignment="1">
      <alignment horizontal="right" vertical="center"/>
    </xf>
    <xf numFmtId="171" fontId="45" fillId="69" borderId="12" xfId="476" applyNumberFormat="1" applyFont="1" applyFill="1" applyBorder="1" applyAlignment="1">
      <alignment horizontal="right" vertical="center"/>
    </xf>
    <xf numFmtId="171" fontId="45" fillId="69" borderId="13" xfId="1063" applyNumberFormat="1" applyFont="1" applyFill="1" applyBorder="1" applyAlignment="1">
      <alignment horizontal="right" vertical="top"/>
    </xf>
    <xf numFmtId="171" fontId="45" fillId="69" borderId="12" xfId="1063" applyNumberFormat="1" applyFont="1" applyFill="1" applyBorder="1" applyAlignment="1">
      <alignment horizontal="right" vertical="center"/>
    </xf>
    <xf numFmtId="171" fontId="45" fillId="69" borderId="0" xfId="1063" applyNumberFormat="1" applyFont="1" applyFill="1" applyBorder="1" applyAlignment="1">
      <alignment horizontal="right" vertical="center"/>
    </xf>
    <xf numFmtId="171" fontId="37" fillId="69" borderId="0" xfId="1042" applyNumberFormat="1" applyFont="1" applyFill="1" applyAlignment="1">
      <alignment horizontal="right" vertical="center"/>
    </xf>
    <xf numFmtId="171" fontId="45" fillId="69" borderId="0" xfId="145" applyNumberFormat="1" applyFont="1" applyFill="1" applyAlignment="1">
      <alignment horizontal="center" vertical="center"/>
    </xf>
    <xf numFmtId="171" fontId="45" fillId="69" borderId="0" xfId="119" applyNumberFormat="1" applyFont="1" applyFill="1" applyAlignment="1">
      <alignment horizontal="right" vertical="center" wrapText="1"/>
    </xf>
    <xf numFmtId="171" fontId="45" fillId="69" borderId="0" xfId="127" quotePrefix="1" applyNumberFormat="1" applyFont="1" applyFill="1" applyBorder="1" applyAlignment="1">
      <alignment horizontal="right" vertical="center"/>
    </xf>
    <xf numFmtId="171" fontId="45" fillId="69" borderId="12" xfId="127" quotePrefix="1" applyNumberFormat="1" applyFont="1" applyFill="1" applyBorder="1" applyAlignment="1">
      <alignment horizontal="right" vertical="center"/>
    </xf>
    <xf numFmtId="171" fontId="45" fillId="69" borderId="0" xfId="127" applyNumberFormat="1" applyFont="1" applyFill="1" applyAlignment="1">
      <alignment horizontal="right" vertical="center"/>
    </xf>
    <xf numFmtId="171" fontId="45" fillId="69" borderId="0" xfId="127" applyNumberFormat="1" applyFont="1" applyFill="1" applyBorder="1" applyAlignment="1">
      <alignment vertical="center"/>
    </xf>
    <xf numFmtId="0" fontId="45" fillId="69" borderId="0" xfId="145" applyFont="1" applyFill="1" applyAlignment="1">
      <alignment vertical="center"/>
    </xf>
    <xf numFmtId="0" fontId="45" fillId="69" borderId="0" xfId="119" applyFont="1" applyFill="1" applyAlignment="1">
      <alignment vertical="center"/>
    </xf>
    <xf numFmtId="171" fontId="45" fillId="69" borderId="0" xfId="145" applyNumberFormat="1" applyFont="1" applyFill="1" applyBorder="1" applyAlignment="1">
      <alignment horizontal="right" vertical="center"/>
    </xf>
    <xf numFmtId="171" fontId="45" fillId="69" borderId="13" xfId="145" applyNumberFormat="1" applyFont="1" applyFill="1" applyBorder="1" applyAlignment="1">
      <alignment horizontal="right" vertical="center"/>
    </xf>
    <xf numFmtId="171" fontId="190" fillId="69" borderId="0" xfId="145" applyNumberFormat="1" applyFont="1" applyFill="1" applyAlignment="1">
      <alignment horizontal="right" vertical="center"/>
    </xf>
    <xf numFmtId="171" fontId="191" fillId="0" borderId="0" xfId="118" applyNumberFormat="1" applyFont="1" applyFill="1" applyBorder="1" applyAlignment="1">
      <alignment horizontal="right" vertical="center"/>
    </xf>
    <xf numFmtId="167" fontId="45" fillId="0" borderId="0" xfId="145" applyNumberFormat="1" applyFont="1" applyAlignment="1">
      <alignment vertical="center"/>
    </xf>
    <xf numFmtId="0" fontId="191" fillId="0" borderId="0" xfId="145" applyFont="1" applyAlignment="1">
      <alignment vertical="center"/>
    </xf>
    <xf numFmtId="167" fontId="191" fillId="0" borderId="0" xfId="145" applyNumberFormat="1" applyFont="1" applyAlignment="1">
      <alignment vertical="center"/>
    </xf>
    <xf numFmtId="171" fontId="191" fillId="0" borderId="0" xfId="145" applyNumberFormat="1" applyFont="1" applyAlignment="1">
      <alignment vertical="center"/>
    </xf>
    <xf numFmtId="0" fontId="45" fillId="0" borderId="0" xfId="118" applyFont="1" applyFill="1" applyAlignment="1">
      <alignment horizontal="center" vertical="center"/>
    </xf>
    <xf numFmtId="0" fontId="192" fillId="0" borderId="0" xfId="118" applyFont="1" applyAlignment="1">
      <alignment vertical="center"/>
    </xf>
    <xf numFmtId="0" fontId="193" fillId="0" borderId="0" xfId="118" applyFont="1" applyAlignment="1">
      <alignment vertical="center"/>
    </xf>
    <xf numFmtId="171" fontId="192" fillId="0" borderId="0" xfId="118" applyNumberFormat="1" applyFont="1" applyAlignment="1">
      <alignment vertical="center"/>
    </xf>
    <xf numFmtId="0" fontId="194" fillId="0" borderId="0" xfId="1055" applyFont="1" applyAlignment="1">
      <alignment vertical="center"/>
    </xf>
    <xf numFmtId="167" fontId="194" fillId="0" borderId="0" xfId="137" applyFont="1" applyAlignment="1">
      <alignment vertical="center"/>
    </xf>
    <xf numFmtId="0" fontId="194" fillId="0" borderId="0" xfId="1055" applyFont="1" applyAlignment="1">
      <alignment vertical="top"/>
    </xf>
    <xf numFmtId="0" fontId="193" fillId="0" borderId="0" xfId="145" applyFont="1" applyAlignment="1">
      <alignment vertical="center"/>
    </xf>
    <xf numFmtId="0" fontId="195" fillId="0" borderId="0" xfId="145" applyFont="1" applyAlignment="1">
      <alignment vertical="top"/>
    </xf>
    <xf numFmtId="0" fontId="194" fillId="0" borderId="0" xfId="145" applyFont="1" applyAlignment="1">
      <alignment vertical="top"/>
    </xf>
    <xf numFmtId="171" fontId="194" fillId="0" borderId="0" xfId="145" applyNumberFormat="1" applyFont="1" applyAlignment="1">
      <alignment vertical="top"/>
    </xf>
    <xf numFmtId="0" fontId="194" fillId="0" borderId="0" xfId="128" applyFont="1" applyAlignment="1">
      <alignment vertical="center"/>
    </xf>
    <xf numFmtId="0" fontId="192" fillId="0" borderId="0" xfId="145" applyFont="1" applyAlignment="1">
      <alignment vertical="center"/>
    </xf>
    <xf numFmtId="0" fontId="193" fillId="0" borderId="0" xfId="1055" applyFont="1" applyAlignment="1">
      <alignment vertical="top"/>
    </xf>
    <xf numFmtId="0" fontId="192" fillId="0" borderId="0" xfId="1055" applyFont="1" applyAlignment="1">
      <alignment vertical="top"/>
    </xf>
    <xf numFmtId="171" fontId="192" fillId="0" borderId="0" xfId="1055" applyNumberFormat="1" applyFont="1" applyAlignment="1">
      <alignment vertical="top"/>
    </xf>
    <xf numFmtId="167" fontId="196" fillId="0" borderId="0" xfId="137" applyFont="1" applyAlignment="1">
      <alignment vertical="center"/>
    </xf>
    <xf numFmtId="0" fontId="196" fillId="0" borderId="0" xfId="145" applyFont="1" applyAlignment="1">
      <alignment vertical="center"/>
    </xf>
    <xf numFmtId="0" fontId="192" fillId="0" borderId="0" xfId="119" applyFont="1" applyAlignment="1">
      <alignment vertical="center"/>
    </xf>
    <xf numFmtId="167" fontId="197" fillId="0" borderId="0" xfId="137" applyFont="1" applyAlignment="1">
      <alignment vertical="center"/>
    </xf>
    <xf numFmtId="0" fontId="197" fillId="0" borderId="0" xfId="145" applyFont="1" applyAlignment="1">
      <alignment vertical="center"/>
    </xf>
    <xf numFmtId="0" fontId="192" fillId="0" borderId="0" xfId="119" applyFont="1" applyAlignment="1">
      <alignment vertical="top"/>
    </xf>
    <xf numFmtId="167" fontId="196" fillId="0" borderId="0" xfId="145" applyNumberFormat="1" applyFont="1" applyAlignment="1">
      <alignment vertical="center"/>
    </xf>
    <xf numFmtId="167" fontId="192" fillId="0" borderId="0" xfId="119" applyNumberFormat="1" applyFont="1" applyAlignment="1">
      <alignment vertical="top"/>
    </xf>
    <xf numFmtId="0" fontId="37" fillId="0" borderId="0" xfId="118" applyFont="1" applyFill="1" applyAlignment="1">
      <alignment horizontal="center" vertical="center"/>
    </xf>
    <xf numFmtId="0" fontId="37" fillId="0" borderId="12" xfId="118" applyFont="1" applyFill="1" applyBorder="1" applyAlignment="1">
      <alignment horizontal="center" vertical="center"/>
    </xf>
    <xf numFmtId="0" fontId="45" fillId="0" borderId="0" xfId="118" applyFont="1" applyFill="1" applyAlignment="1">
      <alignment horizontal="center" vertical="center"/>
    </xf>
    <xf numFmtId="0" fontId="45" fillId="0" borderId="0" xfId="0" applyFont="1" applyFill="1" applyAlignment="1">
      <alignment horizontal="left" vertical="center"/>
    </xf>
    <xf numFmtId="0" fontId="45" fillId="0" borderId="0" xfId="118" applyFont="1" applyFill="1" applyAlignment="1">
      <alignment horizontal="left" vertical="center"/>
    </xf>
    <xf numFmtId="0" fontId="37" fillId="0" borderId="0" xfId="145" applyFont="1" applyAlignment="1">
      <alignment horizontal="center" vertical="center"/>
    </xf>
    <xf numFmtId="171" fontId="37" fillId="0" borderId="0" xfId="476" applyNumberFormat="1" applyFont="1" applyAlignment="1">
      <alignment horizontal="center" vertical="center"/>
    </xf>
    <xf numFmtId="0" fontId="37" fillId="0" borderId="12" xfId="145" applyFont="1" applyBorder="1" applyAlignment="1">
      <alignment horizontal="center" vertical="center"/>
    </xf>
    <xf numFmtId="171" fontId="37" fillId="0" borderId="12" xfId="145" applyNumberFormat="1" applyFont="1" applyBorder="1" applyAlignment="1">
      <alignment horizontal="center" vertical="center"/>
    </xf>
    <xf numFmtId="171" fontId="37" fillId="0" borderId="12" xfId="1063" applyNumberFormat="1" applyFont="1" applyBorder="1" applyAlignment="1">
      <alignment horizontal="center" vertical="top"/>
    </xf>
    <xf numFmtId="0" fontId="45" fillId="0" borderId="0" xfId="1063" applyFont="1" applyAlignment="1">
      <alignment horizontal="center" vertical="center"/>
    </xf>
    <xf numFmtId="0" fontId="45" fillId="0" borderId="0" xfId="145" applyFont="1" applyAlignment="1">
      <alignment horizontal="left" vertical="center"/>
    </xf>
    <xf numFmtId="0" fontId="45" fillId="0" borderId="0" xfId="118" applyFont="1" applyFill="1" applyAlignment="1">
      <alignment horizontal="center" vertical="center"/>
    </xf>
    <xf numFmtId="0" fontId="45" fillId="0" borderId="0" xfId="118" applyFont="1" applyFill="1" applyAlignment="1">
      <alignment horizontal="left" vertical="center"/>
    </xf>
    <xf numFmtId="0" fontId="37" fillId="0" borderId="12" xfId="118" applyFont="1" applyFill="1" applyBorder="1" applyAlignment="1">
      <alignment horizontal="center" vertical="center"/>
    </xf>
    <xf numFmtId="0" fontId="37" fillId="0" borderId="0" xfId="118" applyFont="1" applyFill="1" applyAlignment="1">
      <alignment horizontal="center" vertical="center"/>
    </xf>
    <xf numFmtId="171" fontId="37" fillId="0" borderId="0" xfId="118" applyNumberFormat="1" applyFont="1" applyFill="1" applyAlignment="1">
      <alignment horizontal="center" vertical="center"/>
    </xf>
    <xf numFmtId="0" fontId="45" fillId="0" borderId="0" xfId="0" applyFont="1" applyFill="1" applyAlignment="1">
      <alignment horizontal="left" vertical="center"/>
    </xf>
    <xf numFmtId="0" fontId="37" fillId="0" borderId="0" xfId="145" applyFont="1" applyAlignment="1">
      <alignment horizontal="center" vertical="center"/>
    </xf>
    <xf numFmtId="171" fontId="37" fillId="0" borderId="0" xfId="476" applyNumberFormat="1" applyFont="1" applyAlignment="1">
      <alignment horizontal="center" vertical="center"/>
    </xf>
    <xf numFmtId="0" fontId="37" fillId="0" borderId="12" xfId="145" applyFont="1" applyBorder="1" applyAlignment="1">
      <alignment horizontal="center" vertical="center"/>
    </xf>
    <xf numFmtId="171" fontId="37" fillId="0" borderId="12" xfId="145" applyNumberFormat="1" applyFont="1" applyBorder="1" applyAlignment="1">
      <alignment horizontal="center" vertical="center"/>
    </xf>
    <xf numFmtId="171" fontId="37" fillId="0" borderId="12" xfId="1063" applyNumberFormat="1" applyFont="1" applyBorder="1" applyAlignment="1">
      <alignment horizontal="center" vertical="top"/>
    </xf>
    <xf numFmtId="171" fontId="37" fillId="0" borderId="5" xfId="1063" applyNumberFormat="1" applyFont="1" applyBorder="1" applyAlignment="1">
      <alignment horizontal="center" vertical="top"/>
    </xf>
    <xf numFmtId="0" fontId="45" fillId="0" borderId="0" xfId="1063" applyFont="1" applyAlignment="1">
      <alignment horizontal="center" vertical="center"/>
    </xf>
    <xf numFmtId="37" fontId="45" fillId="0" borderId="12" xfId="145" applyNumberFormat="1" applyFont="1" applyBorder="1" applyAlignment="1">
      <alignment horizontal="justify" vertical="center"/>
    </xf>
    <xf numFmtId="0" fontId="45" fillId="0" borderId="12" xfId="145" applyFont="1" applyBorder="1" applyAlignment="1">
      <alignment horizontal="justify" vertical="center"/>
    </xf>
    <xf numFmtId="171" fontId="37" fillId="0" borderId="0" xfId="145" applyNumberFormat="1" applyFont="1" applyAlignment="1">
      <alignment horizontal="center" vertical="center"/>
    </xf>
    <xf numFmtId="0" fontId="45" fillId="0" borderId="12" xfId="145" applyFont="1" applyBorder="1" applyAlignment="1">
      <alignment horizontal="justify" vertical="center" wrapText="1"/>
    </xf>
    <xf numFmtId="0" fontId="45" fillId="0" borderId="0" xfId="145" applyFont="1" applyAlignment="1">
      <alignment horizontal="left" vertical="center"/>
    </xf>
  </cellXfs>
  <cellStyles count="1604">
    <cellStyle name=" 3]_x000d__x000a_Zoomed=1_x000d__x000a_Row=104_x000d__x000a_Column=107_x000d__x000a_Height=302_x000d__x000a_Width=300_x000d__x000a_FontName=MS Sans Serif_x000d__x000a_FontStyle=0_x000d__x000a_FontSize=8_x000d__x000a_Prt" xfId="765" xr:uid="{00000000-0005-0000-0000-000000000000}"/>
    <cellStyle name="_Acap Asset 12-51" xfId="766" xr:uid="{00000000-0005-0000-0000-000001000000}"/>
    <cellStyle name="_Acap Asset 6-51" xfId="767" xr:uid="{00000000-0005-0000-0000-000002000000}"/>
    <cellStyle name="_ACAP CF 09. 2008_client" xfId="768" xr:uid="{00000000-0005-0000-0000-000003000000}"/>
    <cellStyle name="_Acap conso  Q2  2008" xfId="769" xr:uid="{00000000-0005-0000-0000-000004000000}"/>
    <cellStyle name="_Acap conso  Q3  2008_29-10-08" xfId="770" xr:uid="{00000000-0005-0000-0000-000005000000}"/>
    <cellStyle name="_Acap conso  Q3  2008_30-10-08" xfId="771" xr:uid="{00000000-0005-0000-0000-000006000000}"/>
    <cellStyle name="_Acap conso  Q3  2008_30-10-08_15.55" xfId="772" xr:uid="{00000000-0005-0000-0000-000007000000}"/>
    <cellStyle name="_Acap conso  Q3  2008_31-10-08" xfId="773" xr:uid="{00000000-0005-0000-0000-000008000000}"/>
    <cellStyle name="_Acap conso  Q4  2008" xfId="774" xr:uid="{00000000-0005-0000-0000-000009000000}"/>
    <cellStyle name="_Acap conso  Q4  2008 30-1-08" xfId="775" xr:uid="{00000000-0005-0000-0000-00000A000000}"/>
    <cellStyle name="_Acap conso  Q4  2008_040209_18.00" xfId="776" xr:uid="{00000000-0005-0000-0000-00000B000000}"/>
    <cellStyle name="_Acap conso  Q4  2008_210209" xfId="777" xr:uid="{00000000-0005-0000-0000-00000C000000}"/>
    <cellStyle name="_ACAP.CF.09. 2008" xfId="778" xr:uid="{00000000-0005-0000-0000-00000D000000}"/>
    <cellStyle name="_Acap-npl. bspl. 12. 51" xfId="779" xr:uid="{00000000-0005-0000-0000-00000E000000}"/>
    <cellStyle name="_Acap-npl. bspl. 6. 51" xfId="780" xr:uid="{00000000-0005-0000-0000-00000F000000}"/>
    <cellStyle name="_Acap-npl. bspl. 9. 51" xfId="781" xr:uid="{00000000-0005-0000-0000-000010000000}"/>
    <cellStyle name="_Acon. bspl. 12.51" xfId="782" xr:uid="{00000000-0005-0000-0000-000011000000}"/>
    <cellStyle name="_Acon. bspl. 6.51" xfId="783" xr:uid="{00000000-0005-0000-0000-000012000000}"/>
    <cellStyle name="_Addition and Disposal Q3 08" xfId="784" xr:uid="{00000000-0005-0000-0000-000013000000}"/>
    <cellStyle name="_AIP. bspl. 12. 2551" xfId="785" xr:uid="{00000000-0005-0000-0000-000014000000}"/>
    <cellStyle name="_Book3" xfId="786" xr:uid="{00000000-0005-0000-0000-000015000000}"/>
    <cellStyle name="_CapitalOK_fmv36Mths-IRRTable (2)" xfId="787" xr:uid="{00000000-0005-0000-0000-000016000000}"/>
    <cellStyle name="_Cap-Pay-Pro S4- IRR Table" xfId="788" xr:uid="{00000000-0005-0000-0000-000017000000}"/>
    <cellStyle name="_Cap-Pay-Pro S4- IRR Table (3)" xfId="789" xr:uid="{00000000-0005-0000-0000-000018000000}"/>
    <cellStyle name="_CF support (2)" xfId="790" xr:uid="{00000000-0005-0000-0000-000019000000}"/>
    <cellStyle name="_Conso Q4'08_14-2-09_update" xfId="791" xr:uid="{00000000-0005-0000-0000-00001A000000}"/>
    <cellStyle name="_conso0809_After Adjust Provision (Final)_COK" xfId="792" xr:uid="{00000000-0005-0000-0000-00001B000000}"/>
    <cellStyle name="_conso0812 non deferred tax" xfId="793" xr:uid="{00000000-0005-0000-0000-00001C000000}"/>
    <cellStyle name="_detail 092008" xfId="794" xr:uid="{00000000-0005-0000-0000-00001D000000}"/>
    <cellStyle name="_detail 122008" xfId="795" xr:uid="{00000000-0005-0000-0000-00001E000000}"/>
    <cellStyle name="_Dream_Q1_Sit_1" xfId="1" xr:uid="{00000000-0005-0000-0000-00001F000000}"/>
    <cellStyle name="_EVR-leasing" xfId="796" xr:uid="{00000000-0005-0000-0000-000020000000}"/>
    <cellStyle name="_IS" xfId="797" xr:uid="{00000000-0005-0000-0000-000021000000}"/>
    <cellStyle name="_Lead - AMC - FINAL updated on 13.2.09" xfId="798" xr:uid="{00000000-0005-0000-0000-000022000000}"/>
    <cellStyle name="_lead ACAP final 2008_04-2-09" xfId="799" xr:uid="{00000000-0005-0000-0000-000023000000}"/>
    <cellStyle name="_lead ACAP Q3 2008_27-10-08" xfId="800" xr:uid="{00000000-0005-0000-0000-000024000000}"/>
    <cellStyle name="_Lead PPE_PCOL 12-2008" xfId="801" xr:uid="{00000000-0005-0000-0000-000025000000}"/>
    <cellStyle name="_Lead Services - Final 08 - 12.02.09" xfId="802" xr:uid="{00000000-0005-0000-0000-000026000000}"/>
    <cellStyle name="_Lead TRAF 31.03.08 brief" xfId="2" xr:uid="{00000000-0005-0000-0000-000027000000}"/>
    <cellStyle name="_LEAD_TRAF_Q1'50 Update" xfId="3" xr:uid="{00000000-0005-0000-0000-000028000000}"/>
    <cellStyle name="_Leasing PC  Server" xfId="803" xr:uid="{00000000-0005-0000-0000-000029000000}"/>
    <cellStyle name="_Payment 20 Unit install report - S2 (2)" xfId="804" xr:uid="{00000000-0005-0000-0000-00002A000000}"/>
    <cellStyle name="_Pmt Solution_36mth_May17-05_final" xfId="805" xr:uid="{00000000-0005-0000-0000-00002B000000}"/>
    <cellStyle name="_PPE Q3 08" xfId="806" xr:uid="{00000000-0005-0000-0000-00002C000000}"/>
    <cellStyle name="_Rentle Branch" xfId="807" xr:uid="{00000000-0005-0000-0000-00002D000000}"/>
    <cellStyle name="_Services. bspl. 12. 2008.new" xfId="808" xr:uid="{00000000-0005-0000-0000-00002E000000}"/>
    <cellStyle name="_Services.cashflow.6.2551" xfId="809" xr:uid="{00000000-0005-0000-0000-00002F000000}"/>
    <cellStyle name="_Star.bspl.6,2008  P1+2,3,4(PWC)" xfId="810" xr:uid="{00000000-0005-0000-0000-000030000000}"/>
    <cellStyle name="_Star.bspl.9,2008  P1+2,3,4(PWC)" xfId="811" xr:uid="{00000000-0005-0000-0000-000031000000}"/>
    <cellStyle name="_Tax calculation 1208 Advisory" xfId="812" xr:uid="{00000000-0005-0000-0000-000032000000}"/>
    <cellStyle name="_TB Acap NPL-Acon" xfId="813" xr:uid="{00000000-0005-0000-0000-000033000000}"/>
    <cellStyle name="_งบทดลอง Q3" xfId="814" xr:uid="{00000000-0005-0000-0000-000034000000}"/>
    <cellStyle name="êÊ_PLDT" xfId="32" xr:uid="{00000000-0005-0000-0000-000035000000}"/>
    <cellStyle name="ÊÝ [0.00]_PLDT" xfId="41" xr:uid="{00000000-0005-0000-0000-000036000000}"/>
    <cellStyle name="ÊÝ_PLDT" xfId="42" xr:uid="{00000000-0005-0000-0000-000037000000}"/>
    <cellStyle name="Ý¼ [0]_PLDT" xfId="107" xr:uid="{00000000-0005-0000-0000-000038000000}"/>
    <cellStyle name="Ý¼_PLDT" xfId="108" xr:uid="{00000000-0005-0000-0000-000039000000}"/>
    <cellStyle name="0,0_x000d__x000a_NA_x000d__x000a_" xfId="815" xr:uid="{00000000-0005-0000-0000-00003A000000}"/>
    <cellStyle name="0,0_x000d__x000a_NA_x000d__x000a_ 2" xfId="816" xr:uid="{00000000-0005-0000-0000-00003B000000}"/>
    <cellStyle name="0,0_x000d__x000a_NA_x000d__x000a_ 3" xfId="817" xr:uid="{00000000-0005-0000-0000-00003C000000}"/>
    <cellStyle name="20% - Accent1" xfId="175" builtinId="30" customBuiltin="1"/>
    <cellStyle name="20% - Accent1 2" xfId="425" xr:uid="{00000000-0005-0000-0000-00003E000000}"/>
    <cellStyle name="20% - Accent1 2 2" xfId="818" xr:uid="{00000000-0005-0000-0000-00003F000000}"/>
    <cellStyle name="20% - Accent1 2 3" xfId="1349" xr:uid="{00000000-0005-0000-0000-000040000000}"/>
    <cellStyle name="20% - Accent1 3" xfId="531" xr:uid="{00000000-0005-0000-0000-000041000000}"/>
    <cellStyle name="20% - Accent1 3 2" xfId="819" xr:uid="{00000000-0005-0000-0000-000042000000}"/>
    <cellStyle name="20% - Accent1 4" xfId="683" xr:uid="{00000000-0005-0000-0000-000043000000}"/>
    <cellStyle name="20% - Accent1 4 2" xfId="820" xr:uid="{00000000-0005-0000-0000-000044000000}"/>
    <cellStyle name="20% - Accent1 5" xfId="1155" xr:uid="{00000000-0005-0000-0000-000045000000}"/>
    <cellStyle name="20% - Accent2" xfId="179" builtinId="34" customBuiltin="1"/>
    <cellStyle name="20% - Accent2 2" xfId="430" xr:uid="{00000000-0005-0000-0000-000047000000}"/>
    <cellStyle name="20% - Accent2 2 2" xfId="821" xr:uid="{00000000-0005-0000-0000-000048000000}"/>
    <cellStyle name="20% - Accent2 2 3" xfId="1354" xr:uid="{00000000-0005-0000-0000-000049000000}"/>
    <cellStyle name="20% - Accent2 3" xfId="535" xr:uid="{00000000-0005-0000-0000-00004A000000}"/>
    <cellStyle name="20% - Accent2 3 2" xfId="822" xr:uid="{00000000-0005-0000-0000-00004B000000}"/>
    <cellStyle name="20% - Accent2 4" xfId="653" xr:uid="{00000000-0005-0000-0000-00004C000000}"/>
    <cellStyle name="20% - Accent2 4 2" xfId="823" xr:uid="{00000000-0005-0000-0000-00004D000000}"/>
    <cellStyle name="20% - Accent2 5" xfId="1157" xr:uid="{00000000-0005-0000-0000-00004E000000}"/>
    <cellStyle name="20% - Accent3" xfId="183" builtinId="38" customBuiltin="1"/>
    <cellStyle name="20% - Accent3 2" xfId="367" xr:uid="{00000000-0005-0000-0000-000050000000}"/>
    <cellStyle name="20% - Accent3 2 2" xfId="824" xr:uid="{00000000-0005-0000-0000-000051000000}"/>
    <cellStyle name="20% - Accent3 2 3" xfId="1291" xr:uid="{00000000-0005-0000-0000-000052000000}"/>
    <cellStyle name="20% - Accent3 3" xfId="539" xr:uid="{00000000-0005-0000-0000-000053000000}"/>
    <cellStyle name="20% - Accent3 3 2" xfId="825" xr:uid="{00000000-0005-0000-0000-000054000000}"/>
    <cellStyle name="20% - Accent3 4" xfId="674" xr:uid="{00000000-0005-0000-0000-000055000000}"/>
    <cellStyle name="20% - Accent3 4 2" xfId="826" xr:uid="{00000000-0005-0000-0000-000056000000}"/>
    <cellStyle name="20% - Accent3 5" xfId="1159" xr:uid="{00000000-0005-0000-0000-000057000000}"/>
    <cellStyle name="20% - Accent4" xfId="187" builtinId="42" customBuiltin="1"/>
    <cellStyle name="20% - Accent4 2" xfId="362" xr:uid="{00000000-0005-0000-0000-000059000000}"/>
    <cellStyle name="20% - Accent4 2 2" xfId="827" xr:uid="{00000000-0005-0000-0000-00005A000000}"/>
    <cellStyle name="20% - Accent4 2 3" xfId="1286" xr:uid="{00000000-0005-0000-0000-00005B000000}"/>
    <cellStyle name="20% - Accent4 3" xfId="543" xr:uid="{00000000-0005-0000-0000-00005C000000}"/>
    <cellStyle name="20% - Accent4 3 2" xfId="828" xr:uid="{00000000-0005-0000-0000-00005D000000}"/>
    <cellStyle name="20% - Accent4 4" xfId="646" xr:uid="{00000000-0005-0000-0000-00005E000000}"/>
    <cellStyle name="20% - Accent4 4 2" xfId="829" xr:uid="{00000000-0005-0000-0000-00005F000000}"/>
    <cellStyle name="20% - Accent4 5" xfId="1161" xr:uid="{00000000-0005-0000-0000-000060000000}"/>
    <cellStyle name="20% - Accent5" xfId="191" builtinId="46" customBuiltin="1"/>
    <cellStyle name="20% - Accent5 2" xfId="366" xr:uid="{00000000-0005-0000-0000-000062000000}"/>
    <cellStyle name="20% - Accent5 2 2" xfId="830" xr:uid="{00000000-0005-0000-0000-000063000000}"/>
    <cellStyle name="20% - Accent5 2 3" xfId="1290" xr:uid="{00000000-0005-0000-0000-000064000000}"/>
    <cellStyle name="20% - Accent5 3" xfId="547" xr:uid="{00000000-0005-0000-0000-000065000000}"/>
    <cellStyle name="20% - Accent5 3 2" xfId="831" xr:uid="{00000000-0005-0000-0000-000066000000}"/>
    <cellStyle name="20% - Accent5 4" xfId="667" xr:uid="{00000000-0005-0000-0000-000067000000}"/>
    <cellStyle name="20% - Accent5 4 2" xfId="832" xr:uid="{00000000-0005-0000-0000-000068000000}"/>
    <cellStyle name="20% - Accent5 5" xfId="1163" xr:uid="{00000000-0005-0000-0000-000069000000}"/>
    <cellStyle name="20% - Accent6" xfId="195" builtinId="50" customBuiltin="1"/>
    <cellStyle name="20% - Accent6 2" xfId="365" xr:uid="{00000000-0005-0000-0000-00006B000000}"/>
    <cellStyle name="20% - Accent6 2 2" xfId="833" xr:uid="{00000000-0005-0000-0000-00006C000000}"/>
    <cellStyle name="20% - Accent6 2 3" xfId="1289" xr:uid="{00000000-0005-0000-0000-00006D000000}"/>
    <cellStyle name="20% - Accent6 3" xfId="551" xr:uid="{00000000-0005-0000-0000-00006E000000}"/>
    <cellStyle name="20% - Accent6 3 2" xfId="834" xr:uid="{00000000-0005-0000-0000-00006F000000}"/>
    <cellStyle name="20% - Accent6 4" xfId="665" xr:uid="{00000000-0005-0000-0000-000070000000}"/>
    <cellStyle name="20% - Accent6 4 2" xfId="835" xr:uid="{00000000-0005-0000-0000-000071000000}"/>
    <cellStyle name="20% - Accent6 5" xfId="1165" xr:uid="{00000000-0005-0000-0000-000072000000}"/>
    <cellStyle name="40% - Accent1" xfId="176" builtinId="31" customBuiltin="1"/>
    <cellStyle name="40% - Accent1 2" xfId="432" xr:uid="{00000000-0005-0000-0000-000074000000}"/>
    <cellStyle name="40% - Accent1 2 2" xfId="836" xr:uid="{00000000-0005-0000-0000-000075000000}"/>
    <cellStyle name="40% - Accent1 2 3" xfId="1356" xr:uid="{00000000-0005-0000-0000-000076000000}"/>
    <cellStyle name="40% - Accent1 3" xfId="532" xr:uid="{00000000-0005-0000-0000-000077000000}"/>
    <cellStyle name="40% - Accent1 3 2" xfId="837" xr:uid="{00000000-0005-0000-0000-000078000000}"/>
    <cellStyle name="40% - Accent1 4" xfId="657" xr:uid="{00000000-0005-0000-0000-000079000000}"/>
    <cellStyle name="40% - Accent1 4 2" xfId="838" xr:uid="{00000000-0005-0000-0000-00007A000000}"/>
    <cellStyle name="40% - Accent1 5" xfId="1156" xr:uid="{00000000-0005-0000-0000-00007B000000}"/>
    <cellStyle name="40% - Accent2" xfId="180" builtinId="35" customBuiltin="1"/>
    <cellStyle name="40% - Accent2 2" xfId="363" xr:uid="{00000000-0005-0000-0000-00007D000000}"/>
    <cellStyle name="40% - Accent2 2 2" xfId="839" xr:uid="{00000000-0005-0000-0000-00007E000000}"/>
    <cellStyle name="40% - Accent2 2 3" xfId="1287" xr:uid="{00000000-0005-0000-0000-00007F000000}"/>
    <cellStyle name="40% - Accent2 3" xfId="536" xr:uid="{00000000-0005-0000-0000-000080000000}"/>
    <cellStyle name="40% - Accent2 3 2" xfId="840" xr:uid="{00000000-0005-0000-0000-000081000000}"/>
    <cellStyle name="40% - Accent2 4" xfId="649" xr:uid="{00000000-0005-0000-0000-000082000000}"/>
    <cellStyle name="40% - Accent2 4 2" xfId="841" xr:uid="{00000000-0005-0000-0000-000083000000}"/>
    <cellStyle name="40% - Accent2 5" xfId="1158" xr:uid="{00000000-0005-0000-0000-000084000000}"/>
    <cellStyle name="40% - Accent3" xfId="184" builtinId="39" customBuiltin="1"/>
    <cellStyle name="40% - Accent3 2" xfId="428" xr:uid="{00000000-0005-0000-0000-000086000000}"/>
    <cellStyle name="40% - Accent3 2 2" xfId="842" xr:uid="{00000000-0005-0000-0000-000087000000}"/>
    <cellStyle name="40% - Accent3 2 3" xfId="1352" xr:uid="{00000000-0005-0000-0000-000088000000}"/>
    <cellStyle name="40% - Accent3 3" xfId="540" xr:uid="{00000000-0005-0000-0000-000089000000}"/>
    <cellStyle name="40% - Accent3 3 2" xfId="843" xr:uid="{00000000-0005-0000-0000-00008A000000}"/>
    <cellStyle name="40% - Accent3 4" xfId="686" xr:uid="{00000000-0005-0000-0000-00008B000000}"/>
    <cellStyle name="40% - Accent3 4 2" xfId="844" xr:uid="{00000000-0005-0000-0000-00008C000000}"/>
    <cellStyle name="40% - Accent3 5" xfId="1160" xr:uid="{00000000-0005-0000-0000-00008D000000}"/>
    <cellStyle name="40% - Accent4" xfId="188" builtinId="43" customBuiltin="1"/>
    <cellStyle name="40% - Accent4 2" xfId="379" xr:uid="{00000000-0005-0000-0000-00008F000000}"/>
    <cellStyle name="40% - Accent4 2 2" xfId="845" xr:uid="{00000000-0005-0000-0000-000090000000}"/>
    <cellStyle name="40% - Accent4 2 3" xfId="1303" xr:uid="{00000000-0005-0000-0000-000091000000}"/>
    <cellStyle name="40% - Accent4 3" xfId="544" xr:uid="{00000000-0005-0000-0000-000092000000}"/>
    <cellStyle name="40% - Accent4 3 2" xfId="846" xr:uid="{00000000-0005-0000-0000-000093000000}"/>
    <cellStyle name="40% - Accent4 4" xfId="669" xr:uid="{00000000-0005-0000-0000-000094000000}"/>
    <cellStyle name="40% - Accent4 4 2" xfId="847" xr:uid="{00000000-0005-0000-0000-000095000000}"/>
    <cellStyle name="40% - Accent4 5" xfId="1162" xr:uid="{00000000-0005-0000-0000-000096000000}"/>
    <cellStyle name="40% - Accent5" xfId="192" builtinId="47" customBuiltin="1"/>
    <cellStyle name="40% - Accent5 2" xfId="427" xr:uid="{00000000-0005-0000-0000-000098000000}"/>
    <cellStyle name="40% - Accent5 2 2" xfId="848" xr:uid="{00000000-0005-0000-0000-000099000000}"/>
    <cellStyle name="40% - Accent5 2 3" xfId="1351" xr:uid="{00000000-0005-0000-0000-00009A000000}"/>
    <cellStyle name="40% - Accent5 3" xfId="548" xr:uid="{00000000-0005-0000-0000-00009B000000}"/>
    <cellStyle name="40% - Accent5 3 2" xfId="849" xr:uid="{00000000-0005-0000-0000-00009C000000}"/>
    <cellStyle name="40% - Accent5 4" xfId="656" xr:uid="{00000000-0005-0000-0000-00009D000000}"/>
    <cellStyle name="40% - Accent5 4 2" xfId="850" xr:uid="{00000000-0005-0000-0000-00009E000000}"/>
    <cellStyle name="40% - Accent5 5" xfId="1164" xr:uid="{00000000-0005-0000-0000-00009F000000}"/>
    <cellStyle name="40% - Accent6" xfId="196" builtinId="51" customBuiltin="1"/>
    <cellStyle name="40% - Accent6 2" xfId="426" xr:uid="{00000000-0005-0000-0000-0000A1000000}"/>
    <cellStyle name="40% - Accent6 2 2" xfId="851" xr:uid="{00000000-0005-0000-0000-0000A2000000}"/>
    <cellStyle name="40% - Accent6 2 3" xfId="1350" xr:uid="{00000000-0005-0000-0000-0000A3000000}"/>
    <cellStyle name="40% - Accent6 3" xfId="552" xr:uid="{00000000-0005-0000-0000-0000A4000000}"/>
    <cellStyle name="40% - Accent6 3 2" xfId="852" xr:uid="{00000000-0005-0000-0000-0000A5000000}"/>
    <cellStyle name="40% - Accent6 4" xfId="654" xr:uid="{00000000-0005-0000-0000-0000A6000000}"/>
    <cellStyle name="40% - Accent6 4 2" xfId="853" xr:uid="{00000000-0005-0000-0000-0000A7000000}"/>
    <cellStyle name="40% - Accent6 5" xfId="1166" xr:uid="{00000000-0005-0000-0000-0000A8000000}"/>
    <cellStyle name="60% - Accent1" xfId="177" builtinId="32" customBuiltin="1"/>
    <cellStyle name="60% - Accent1 2" xfId="337" xr:uid="{00000000-0005-0000-0000-0000AA000000}"/>
    <cellStyle name="60% - Accent1 2 2" xfId="854" xr:uid="{00000000-0005-0000-0000-0000AB000000}"/>
    <cellStyle name="60% - Accent1 2 3" xfId="1264" xr:uid="{00000000-0005-0000-0000-0000AC000000}"/>
    <cellStyle name="60% - Accent1 3" xfId="533" xr:uid="{00000000-0005-0000-0000-0000AD000000}"/>
    <cellStyle name="60% - Accent1 3 2" xfId="855" xr:uid="{00000000-0005-0000-0000-0000AE000000}"/>
    <cellStyle name="60% - Accent1 4" xfId="671" xr:uid="{00000000-0005-0000-0000-0000AF000000}"/>
    <cellStyle name="60% - Accent1 4 2" xfId="856" xr:uid="{00000000-0005-0000-0000-0000B0000000}"/>
    <cellStyle name="60% - Accent2" xfId="181" builtinId="36" customBuiltin="1"/>
    <cellStyle name="60% - Accent2 2" xfId="342" xr:uid="{00000000-0005-0000-0000-0000B2000000}"/>
    <cellStyle name="60% - Accent2 2 2" xfId="857" xr:uid="{00000000-0005-0000-0000-0000B3000000}"/>
    <cellStyle name="60% - Accent2 2 3" xfId="1268" xr:uid="{00000000-0005-0000-0000-0000B4000000}"/>
    <cellStyle name="60% - Accent2 3" xfId="537" xr:uid="{00000000-0005-0000-0000-0000B5000000}"/>
    <cellStyle name="60% - Accent2 3 2" xfId="858" xr:uid="{00000000-0005-0000-0000-0000B6000000}"/>
    <cellStyle name="60% - Accent2 4" xfId="647" xr:uid="{00000000-0005-0000-0000-0000B7000000}"/>
    <cellStyle name="60% - Accent2 4 2" xfId="859" xr:uid="{00000000-0005-0000-0000-0000B8000000}"/>
    <cellStyle name="60% - Accent3" xfId="185" builtinId="40" customBuiltin="1"/>
    <cellStyle name="60% - Accent3 2" xfId="340" xr:uid="{00000000-0005-0000-0000-0000BA000000}"/>
    <cellStyle name="60% - Accent3 2 2" xfId="860" xr:uid="{00000000-0005-0000-0000-0000BB000000}"/>
    <cellStyle name="60% - Accent3 2 3" xfId="1266" xr:uid="{00000000-0005-0000-0000-0000BC000000}"/>
    <cellStyle name="60% - Accent3 3" xfId="541" xr:uid="{00000000-0005-0000-0000-0000BD000000}"/>
    <cellStyle name="60% - Accent3 3 2" xfId="861" xr:uid="{00000000-0005-0000-0000-0000BE000000}"/>
    <cellStyle name="60% - Accent3 4" xfId="666" xr:uid="{00000000-0005-0000-0000-0000BF000000}"/>
    <cellStyle name="60% - Accent3 4 2" xfId="862" xr:uid="{00000000-0005-0000-0000-0000C0000000}"/>
    <cellStyle name="60% - Accent4" xfId="189" builtinId="44" customBuiltin="1"/>
    <cellStyle name="60% - Accent4 2" xfId="336" xr:uid="{00000000-0005-0000-0000-0000C2000000}"/>
    <cellStyle name="60% - Accent4 2 2" xfId="863" xr:uid="{00000000-0005-0000-0000-0000C3000000}"/>
    <cellStyle name="60% - Accent4 2 3" xfId="1263" xr:uid="{00000000-0005-0000-0000-0000C4000000}"/>
    <cellStyle name="60% - Accent4 3" xfId="545" xr:uid="{00000000-0005-0000-0000-0000C5000000}"/>
    <cellStyle name="60% - Accent4 3 2" xfId="864" xr:uid="{00000000-0005-0000-0000-0000C6000000}"/>
    <cellStyle name="60% - Accent4 4" xfId="661" xr:uid="{00000000-0005-0000-0000-0000C7000000}"/>
    <cellStyle name="60% - Accent4 4 2" xfId="865" xr:uid="{00000000-0005-0000-0000-0000C8000000}"/>
    <cellStyle name="60% - Accent5" xfId="193" builtinId="48" customBuiltin="1"/>
    <cellStyle name="60% - Accent5 2" xfId="341" xr:uid="{00000000-0005-0000-0000-0000CA000000}"/>
    <cellStyle name="60% - Accent5 2 2" xfId="866" xr:uid="{00000000-0005-0000-0000-0000CB000000}"/>
    <cellStyle name="60% - Accent5 2 3" xfId="1267" xr:uid="{00000000-0005-0000-0000-0000CC000000}"/>
    <cellStyle name="60% - Accent5 3" xfId="549" xr:uid="{00000000-0005-0000-0000-0000CD000000}"/>
    <cellStyle name="60% - Accent5 3 2" xfId="867" xr:uid="{00000000-0005-0000-0000-0000CE000000}"/>
    <cellStyle name="60% - Accent5 4" xfId="676" xr:uid="{00000000-0005-0000-0000-0000CF000000}"/>
    <cellStyle name="60% - Accent5 4 2" xfId="868" xr:uid="{00000000-0005-0000-0000-0000D0000000}"/>
    <cellStyle name="60% - Accent6" xfId="197" builtinId="52" customBuiltin="1"/>
    <cellStyle name="60% - Accent6 2" xfId="335" xr:uid="{00000000-0005-0000-0000-0000D2000000}"/>
    <cellStyle name="60% - Accent6 2 2" xfId="869" xr:uid="{00000000-0005-0000-0000-0000D3000000}"/>
    <cellStyle name="60% - Accent6 2 3" xfId="1262" xr:uid="{00000000-0005-0000-0000-0000D4000000}"/>
    <cellStyle name="60% - Accent6 3" xfId="553" xr:uid="{00000000-0005-0000-0000-0000D5000000}"/>
    <cellStyle name="60% - Accent6 3 2" xfId="870" xr:uid="{00000000-0005-0000-0000-0000D6000000}"/>
    <cellStyle name="60% - Accent6 4" xfId="650" xr:uid="{00000000-0005-0000-0000-0000D7000000}"/>
    <cellStyle name="60% - Accent6 4 2" xfId="871" xr:uid="{00000000-0005-0000-0000-0000D8000000}"/>
    <cellStyle name="75" xfId="4" xr:uid="{00000000-0005-0000-0000-0000D9000000}"/>
    <cellStyle name="Accent1" xfId="174" builtinId="29" customBuiltin="1"/>
    <cellStyle name="Accent1 2" xfId="530" xr:uid="{00000000-0005-0000-0000-0000DB000000}"/>
    <cellStyle name="Accent1 2 2" xfId="872" xr:uid="{00000000-0005-0000-0000-0000DC000000}"/>
    <cellStyle name="Accent1 3" xfId="652" xr:uid="{00000000-0005-0000-0000-0000DD000000}"/>
    <cellStyle name="Accent1 3 2" xfId="873" xr:uid="{00000000-0005-0000-0000-0000DE000000}"/>
    <cellStyle name="Accent1 4" xfId="874" xr:uid="{00000000-0005-0000-0000-0000DF000000}"/>
    <cellStyle name="Accent2" xfId="178" builtinId="33" customBuiltin="1"/>
    <cellStyle name="Accent2 2" xfId="534" xr:uid="{00000000-0005-0000-0000-0000E1000000}"/>
    <cellStyle name="Accent2 2 2" xfId="875" xr:uid="{00000000-0005-0000-0000-0000E2000000}"/>
    <cellStyle name="Accent2 3" xfId="664" xr:uid="{00000000-0005-0000-0000-0000E3000000}"/>
    <cellStyle name="Accent2 3 2" xfId="876" xr:uid="{00000000-0005-0000-0000-0000E4000000}"/>
    <cellStyle name="Accent2 4" xfId="877" xr:uid="{00000000-0005-0000-0000-0000E5000000}"/>
    <cellStyle name="Accent3" xfId="182" builtinId="37" customBuiltin="1"/>
    <cellStyle name="Accent3 2" xfId="538" xr:uid="{00000000-0005-0000-0000-0000E7000000}"/>
    <cellStyle name="Accent3 2 2" xfId="878" xr:uid="{00000000-0005-0000-0000-0000E8000000}"/>
    <cellStyle name="Accent3 3" xfId="679" xr:uid="{00000000-0005-0000-0000-0000E9000000}"/>
    <cellStyle name="Accent3 3 2" xfId="879" xr:uid="{00000000-0005-0000-0000-0000EA000000}"/>
    <cellStyle name="Accent3 4" xfId="880" xr:uid="{00000000-0005-0000-0000-0000EB000000}"/>
    <cellStyle name="Accent4" xfId="186" builtinId="41" customBuiltin="1"/>
    <cellStyle name="Accent4 2" xfId="542" xr:uid="{00000000-0005-0000-0000-0000ED000000}"/>
    <cellStyle name="Accent4 2 2" xfId="881" xr:uid="{00000000-0005-0000-0000-0000EE000000}"/>
    <cellStyle name="Accent4 3" xfId="655" xr:uid="{00000000-0005-0000-0000-0000EF000000}"/>
    <cellStyle name="Accent4 3 2" xfId="882" xr:uid="{00000000-0005-0000-0000-0000F0000000}"/>
    <cellStyle name="Accent4 4" xfId="883" xr:uid="{00000000-0005-0000-0000-0000F1000000}"/>
    <cellStyle name="Accent5" xfId="190" builtinId="45" customBuiltin="1"/>
    <cellStyle name="Accent5 2" xfId="546" xr:uid="{00000000-0005-0000-0000-0000F3000000}"/>
    <cellStyle name="Accent5 2 2" xfId="884" xr:uid="{00000000-0005-0000-0000-0000F4000000}"/>
    <cellStyle name="Accent5 3" xfId="651" xr:uid="{00000000-0005-0000-0000-0000F5000000}"/>
    <cellStyle name="Accent5 3 2" xfId="885" xr:uid="{00000000-0005-0000-0000-0000F6000000}"/>
    <cellStyle name="Accent5 4" xfId="886" xr:uid="{00000000-0005-0000-0000-0000F7000000}"/>
    <cellStyle name="Accent6" xfId="194" builtinId="49" customBuiltin="1"/>
    <cellStyle name="Accent6 2" xfId="550" xr:uid="{00000000-0005-0000-0000-0000F9000000}"/>
    <cellStyle name="Accent6 2 2" xfId="887" xr:uid="{00000000-0005-0000-0000-0000FA000000}"/>
    <cellStyle name="Accent6 3" xfId="662" xr:uid="{00000000-0005-0000-0000-0000FB000000}"/>
    <cellStyle name="Accent6 3 2" xfId="888" xr:uid="{00000000-0005-0000-0000-0000FC000000}"/>
    <cellStyle name="Accent6 4" xfId="889" xr:uid="{00000000-0005-0000-0000-0000FD000000}"/>
    <cellStyle name="Bad" xfId="164" builtinId="27" customBuiltin="1"/>
    <cellStyle name="Bad 2" xfId="519" xr:uid="{00000000-0005-0000-0000-0000FF000000}"/>
    <cellStyle name="Bad 2 2" xfId="890" xr:uid="{00000000-0005-0000-0000-000000010000}"/>
    <cellStyle name="Bad 3" xfId="675" xr:uid="{00000000-0005-0000-0000-000001010000}"/>
    <cellStyle name="Bad 3 2" xfId="891" xr:uid="{00000000-0005-0000-0000-000002010000}"/>
    <cellStyle name="Bad 4" xfId="892" xr:uid="{00000000-0005-0000-0000-000003010000}"/>
    <cellStyle name="Body" xfId="5" xr:uid="{00000000-0005-0000-0000-000004010000}"/>
    <cellStyle name="Border" xfId="6" xr:uid="{00000000-0005-0000-0000-000005010000}"/>
    <cellStyle name="Border 2" xfId="893" xr:uid="{00000000-0005-0000-0000-000006010000}"/>
    <cellStyle name="Brand Align Left Text" xfId="894" xr:uid="{00000000-0005-0000-0000-000007010000}"/>
    <cellStyle name="Brand Default" xfId="895" xr:uid="{00000000-0005-0000-0000-000008010000}"/>
    <cellStyle name="Brand Percent" xfId="896" xr:uid="{00000000-0005-0000-0000-000009010000}"/>
    <cellStyle name="Brand Source" xfId="897" xr:uid="{00000000-0005-0000-0000-00000A010000}"/>
    <cellStyle name="Brand Subtitle with Underline" xfId="898" xr:uid="{00000000-0005-0000-0000-00000B010000}"/>
    <cellStyle name="Brand Subtitle without Underline" xfId="899" xr:uid="{00000000-0005-0000-0000-00000C010000}"/>
    <cellStyle name="Brand Title" xfId="900" xr:uid="{00000000-0005-0000-0000-00000D010000}"/>
    <cellStyle name="C00A" xfId="901" xr:uid="{00000000-0005-0000-0000-00000E010000}"/>
    <cellStyle name="C00B" xfId="902" xr:uid="{00000000-0005-0000-0000-00000F010000}"/>
    <cellStyle name="C00L" xfId="903" xr:uid="{00000000-0005-0000-0000-000010010000}"/>
    <cellStyle name="C01A" xfId="904" xr:uid="{00000000-0005-0000-0000-000011010000}"/>
    <cellStyle name="C01B" xfId="905" xr:uid="{00000000-0005-0000-0000-000012010000}"/>
    <cellStyle name="C01H" xfId="906" xr:uid="{00000000-0005-0000-0000-000013010000}"/>
    <cellStyle name="C01L" xfId="907" xr:uid="{00000000-0005-0000-0000-000014010000}"/>
    <cellStyle name="C02A" xfId="908" xr:uid="{00000000-0005-0000-0000-000015010000}"/>
    <cellStyle name="C02B" xfId="909" xr:uid="{00000000-0005-0000-0000-000016010000}"/>
    <cellStyle name="C02H" xfId="910" xr:uid="{00000000-0005-0000-0000-000017010000}"/>
    <cellStyle name="C02L" xfId="911" xr:uid="{00000000-0005-0000-0000-000018010000}"/>
    <cellStyle name="C03A" xfId="912" xr:uid="{00000000-0005-0000-0000-000019010000}"/>
    <cellStyle name="C03B" xfId="913" xr:uid="{00000000-0005-0000-0000-00001A010000}"/>
    <cellStyle name="C03H" xfId="914" xr:uid="{00000000-0005-0000-0000-00001B010000}"/>
    <cellStyle name="C03L" xfId="915" xr:uid="{00000000-0005-0000-0000-00001C010000}"/>
    <cellStyle name="C04A" xfId="916" xr:uid="{00000000-0005-0000-0000-00001D010000}"/>
    <cellStyle name="C04B" xfId="917" xr:uid="{00000000-0005-0000-0000-00001E010000}"/>
    <cellStyle name="C04H" xfId="918" xr:uid="{00000000-0005-0000-0000-00001F010000}"/>
    <cellStyle name="C04L" xfId="919" xr:uid="{00000000-0005-0000-0000-000020010000}"/>
    <cellStyle name="C05A" xfId="920" xr:uid="{00000000-0005-0000-0000-000021010000}"/>
    <cellStyle name="C05B" xfId="921" xr:uid="{00000000-0005-0000-0000-000022010000}"/>
    <cellStyle name="C05H" xfId="922" xr:uid="{00000000-0005-0000-0000-000023010000}"/>
    <cellStyle name="C05L" xfId="923" xr:uid="{00000000-0005-0000-0000-000024010000}"/>
    <cellStyle name="C06A" xfId="924" xr:uid="{00000000-0005-0000-0000-000025010000}"/>
    <cellStyle name="C06B" xfId="925" xr:uid="{00000000-0005-0000-0000-000026010000}"/>
    <cellStyle name="C06H" xfId="926" xr:uid="{00000000-0005-0000-0000-000027010000}"/>
    <cellStyle name="C06L" xfId="927" xr:uid="{00000000-0005-0000-0000-000028010000}"/>
    <cellStyle name="C07A" xfId="928" xr:uid="{00000000-0005-0000-0000-000029010000}"/>
    <cellStyle name="C07B" xfId="929" xr:uid="{00000000-0005-0000-0000-00002A010000}"/>
    <cellStyle name="C07H" xfId="930" xr:uid="{00000000-0005-0000-0000-00002B010000}"/>
    <cellStyle name="C07L" xfId="931" xr:uid="{00000000-0005-0000-0000-00002C010000}"/>
    <cellStyle name="Calc Currency (0)" xfId="7" xr:uid="{00000000-0005-0000-0000-00002D010000}"/>
    <cellStyle name="Calc Currency (2)" xfId="8" xr:uid="{00000000-0005-0000-0000-00002E010000}"/>
    <cellStyle name="Calc Percent (0)" xfId="9" xr:uid="{00000000-0005-0000-0000-00002F010000}"/>
    <cellStyle name="Calc Percent (1)" xfId="10" xr:uid="{00000000-0005-0000-0000-000030010000}"/>
    <cellStyle name="Calc Percent (2)" xfId="11" xr:uid="{00000000-0005-0000-0000-000031010000}"/>
    <cellStyle name="Calc Units (0)" xfId="12" xr:uid="{00000000-0005-0000-0000-000032010000}"/>
    <cellStyle name="Calc Units (1)" xfId="13" xr:uid="{00000000-0005-0000-0000-000033010000}"/>
    <cellStyle name="Calc Units (2)" xfId="14" xr:uid="{00000000-0005-0000-0000-000034010000}"/>
    <cellStyle name="Calculation" xfId="168" builtinId="22" customBuiltin="1"/>
    <cellStyle name="Calculation 2" xfId="523" xr:uid="{00000000-0005-0000-0000-000036010000}"/>
    <cellStyle name="Calculation 2 2" xfId="932" xr:uid="{00000000-0005-0000-0000-000037010000}"/>
    <cellStyle name="Calculation 3" xfId="678" xr:uid="{00000000-0005-0000-0000-000038010000}"/>
    <cellStyle name="Calculation 3 2" xfId="933" xr:uid="{00000000-0005-0000-0000-000039010000}"/>
    <cellStyle name="Calculation 4" xfId="934" xr:uid="{00000000-0005-0000-0000-00003A010000}"/>
    <cellStyle name="Check Cell" xfId="170" builtinId="23" customBuiltin="1"/>
    <cellStyle name="Check Cell 2" xfId="525" xr:uid="{00000000-0005-0000-0000-00003C010000}"/>
    <cellStyle name="Check Cell 2 2" xfId="935" xr:uid="{00000000-0005-0000-0000-00003D010000}"/>
    <cellStyle name="Check Cell 3" xfId="684" xr:uid="{00000000-0005-0000-0000-00003E010000}"/>
    <cellStyle name="Check Cell 3 2" xfId="936" xr:uid="{00000000-0005-0000-0000-00003F010000}"/>
    <cellStyle name="Check Cell 4" xfId="937" xr:uid="{00000000-0005-0000-0000-000040010000}"/>
    <cellStyle name="Comma [0] 2" xfId="939" xr:uid="{00000000-0005-0000-0000-000042010000}"/>
    <cellStyle name="Comma [00]" xfId="15" xr:uid="{00000000-0005-0000-0000-000043010000}"/>
    <cellStyle name="Comma 10" xfId="137" xr:uid="{00000000-0005-0000-0000-000044010000}"/>
    <cellStyle name="Comma 10 2" xfId="408" xr:uid="{00000000-0005-0000-0000-000045010000}"/>
    <cellStyle name="Comma 10 2 2" xfId="501" xr:uid="{00000000-0005-0000-0000-000046010000}"/>
    <cellStyle name="Comma 10 2 2 2" xfId="1414" xr:uid="{00000000-0005-0000-0000-000047010000}"/>
    <cellStyle name="Comma 10 2 3" xfId="941" xr:uid="{00000000-0005-0000-0000-000048010000}"/>
    <cellStyle name="Comma 10 2 4" xfId="1332" xr:uid="{00000000-0005-0000-0000-000049010000}"/>
    <cellStyle name="Comma 10 3" xfId="440" xr:uid="{00000000-0005-0000-0000-00004A010000}"/>
    <cellStyle name="Comma 10 3 2" xfId="1363" xr:uid="{00000000-0005-0000-0000-00004B010000}"/>
    <cellStyle name="Comma 10 4" xfId="470" xr:uid="{00000000-0005-0000-0000-00004C010000}"/>
    <cellStyle name="Comma 10 4 2" xfId="1388" xr:uid="{00000000-0005-0000-0000-00004D010000}"/>
    <cellStyle name="Comma 10 5" xfId="605" xr:uid="{00000000-0005-0000-0000-00004E010000}"/>
    <cellStyle name="Comma 10 5 2" xfId="1465" xr:uid="{00000000-0005-0000-0000-00004F010000}"/>
    <cellStyle name="Comma 10 6" xfId="722" xr:uid="{00000000-0005-0000-0000-000050010000}"/>
    <cellStyle name="Comma 10 6 2" xfId="1540" xr:uid="{00000000-0005-0000-0000-000051010000}"/>
    <cellStyle name="Comma 10 7" xfId="313" xr:uid="{00000000-0005-0000-0000-000052010000}"/>
    <cellStyle name="Comma 10 8" xfId="940" xr:uid="{00000000-0005-0000-0000-000053010000}"/>
    <cellStyle name="Comma 10 9" xfId="1244" xr:uid="{00000000-0005-0000-0000-000054010000}"/>
    <cellStyle name="Comma 101 2" xfId="254" xr:uid="{00000000-0005-0000-0000-000055010000}"/>
    <cellStyle name="Comma 101 2 2" xfId="273" xr:uid="{00000000-0005-0000-0000-000056010000}"/>
    <cellStyle name="Comma 101 2 2 2" xfId="1210" xr:uid="{00000000-0005-0000-0000-000057010000}"/>
    <cellStyle name="Comma 101 2 3" xfId="375" xr:uid="{00000000-0005-0000-0000-000058010000}"/>
    <cellStyle name="Comma 101 2 3 2" xfId="1299" xr:uid="{00000000-0005-0000-0000-000059010000}"/>
    <cellStyle name="Comma 101 2 4" xfId="1192" xr:uid="{00000000-0005-0000-0000-00005A010000}"/>
    <cellStyle name="Comma 102 2" xfId="274" xr:uid="{00000000-0005-0000-0000-00005B010000}"/>
    <cellStyle name="Comma 102 2 2" xfId="376" xr:uid="{00000000-0005-0000-0000-00005C010000}"/>
    <cellStyle name="Comma 102 2 2 2" xfId="1300" xr:uid="{00000000-0005-0000-0000-00005D010000}"/>
    <cellStyle name="Comma 102 2 3" xfId="1211" xr:uid="{00000000-0005-0000-0000-00005E010000}"/>
    <cellStyle name="Comma 103" xfId="271" xr:uid="{00000000-0005-0000-0000-00005F010000}"/>
    <cellStyle name="Comma 103 2" xfId="374" xr:uid="{00000000-0005-0000-0000-000060010000}"/>
    <cellStyle name="Comma 103 2 2" xfId="1298" xr:uid="{00000000-0005-0000-0000-000061010000}"/>
    <cellStyle name="Comma 103 3" xfId="1209" xr:uid="{00000000-0005-0000-0000-000062010000}"/>
    <cellStyle name="Comma 11" xfId="149" xr:uid="{00000000-0005-0000-0000-000063010000}"/>
    <cellStyle name="Comma 11 2" xfId="416" xr:uid="{00000000-0005-0000-0000-000064010000}"/>
    <cellStyle name="Comma 11 2 2" xfId="943" xr:uid="{00000000-0005-0000-0000-000065010000}"/>
    <cellStyle name="Comma 11 2 3" xfId="1340" xr:uid="{00000000-0005-0000-0000-000066010000}"/>
    <cellStyle name="Comma 11 3" xfId="433" xr:uid="{00000000-0005-0000-0000-000067010000}"/>
    <cellStyle name="Comma 11 3 2" xfId="1357" xr:uid="{00000000-0005-0000-0000-000068010000}"/>
    <cellStyle name="Comma 11 4" xfId="494" xr:uid="{00000000-0005-0000-0000-000069010000}"/>
    <cellStyle name="Comma 11 4 2" xfId="1407" xr:uid="{00000000-0005-0000-0000-00006A010000}"/>
    <cellStyle name="Comma 11 5" xfId="322" xr:uid="{00000000-0005-0000-0000-00006B010000}"/>
    <cellStyle name="Comma 11 6" xfId="942" xr:uid="{00000000-0005-0000-0000-00006C010000}"/>
    <cellStyle name="Comma 11 7" xfId="1252" xr:uid="{00000000-0005-0000-0000-00006D010000}"/>
    <cellStyle name="Comma 12" xfId="153" xr:uid="{00000000-0005-0000-0000-00006E010000}"/>
    <cellStyle name="Comma 12 2" xfId="328" xr:uid="{00000000-0005-0000-0000-00006F010000}"/>
    <cellStyle name="Comma 12 2 2" xfId="420" xr:uid="{00000000-0005-0000-0000-000070010000}"/>
    <cellStyle name="Comma 12 2 2 2" xfId="505" xr:uid="{00000000-0005-0000-0000-000071010000}"/>
    <cellStyle name="Comma 12 2 2 2 2" xfId="1418" xr:uid="{00000000-0005-0000-0000-000072010000}"/>
    <cellStyle name="Comma 12 2 2 3" xfId="621" xr:uid="{00000000-0005-0000-0000-000073010000}"/>
    <cellStyle name="Comma 12 2 2 3 2" xfId="1481" xr:uid="{00000000-0005-0000-0000-000074010000}"/>
    <cellStyle name="Comma 12 2 2 4" xfId="738" xr:uid="{00000000-0005-0000-0000-000075010000}"/>
    <cellStyle name="Comma 12 2 2 4 2" xfId="1556" xr:uid="{00000000-0005-0000-0000-000076010000}"/>
    <cellStyle name="Comma 12 2 2 5" xfId="1344" xr:uid="{00000000-0005-0000-0000-000077010000}"/>
    <cellStyle name="Comma 12 2 3" xfId="498" xr:uid="{00000000-0005-0000-0000-000078010000}"/>
    <cellStyle name="Comma 12 2 3 2" xfId="1411" xr:uid="{00000000-0005-0000-0000-000079010000}"/>
    <cellStyle name="Comma 12 2 4" xfId="585" xr:uid="{00000000-0005-0000-0000-00007A010000}"/>
    <cellStyle name="Comma 12 2 4 2" xfId="1445" xr:uid="{00000000-0005-0000-0000-00007B010000}"/>
    <cellStyle name="Comma 12 2 5" xfId="707" xr:uid="{00000000-0005-0000-0000-00007C010000}"/>
    <cellStyle name="Comma 12 2 5 2" xfId="1525" xr:uid="{00000000-0005-0000-0000-00007D010000}"/>
    <cellStyle name="Comma 12 2 6" xfId="945" xr:uid="{00000000-0005-0000-0000-00007E010000}"/>
    <cellStyle name="Comma 12 2 7" xfId="1256" xr:uid="{00000000-0005-0000-0000-00007F010000}"/>
    <cellStyle name="Comma 12 3" xfId="305" xr:uid="{00000000-0005-0000-0000-000080010000}"/>
    <cellStyle name="Comma 12 3 2" xfId="1238" xr:uid="{00000000-0005-0000-0000-000081010000}"/>
    <cellStyle name="Comma 12 4" xfId="402" xr:uid="{00000000-0005-0000-0000-000082010000}"/>
    <cellStyle name="Comma 12 4 2" xfId="1326" xr:uid="{00000000-0005-0000-0000-000083010000}"/>
    <cellStyle name="Comma 12 5" xfId="495" xr:uid="{00000000-0005-0000-0000-000084010000}"/>
    <cellStyle name="Comma 12 5 2" xfId="1408" xr:uid="{00000000-0005-0000-0000-000085010000}"/>
    <cellStyle name="Comma 12 6" xfId="689" xr:uid="{00000000-0005-0000-0000-000086010000}"/>
    <cellStyle name="Comma 12 6 2" xfId="1507" xr:uid="{00000000-0005-0000-0000-000087010000}"/>
    <cellStyle name="Comma 12 7" xfId="245" xr:uid="{00000000-0005-0000-0000-000088010000}"/>
    <cellStyle name="Comma 12 8" xfId="944" xr:uid="{00000000-0005-0000-0000-000089010000}"/>
    <cellStyle name="Comma 12 9" xfId="1185" xr:uid="{00000000-0005-0000-0000-00008A010000}"/>
    <cellStyle name="Comma 13" xfId="144" xr:uid="{00000000-0005-0000-0000-00008B010000}"/>
    <cellStyle name="Comma 13 2" xfId="418" xr:uid="{00000000-0005-0000-0000-00008C010000}"/>
    <cellStyle name="Comma 13 2 2" xfId="1342" xr:uid="{00000000-0005-0000-0000-00008D010000}"/>
    <cellStyle name="Comma 13 3" xfId="496" xr:uid="{00000000-0005-0000-0000-00008E010000}"/>
    <cellStyle name="Comma 13 3 2" xfId="1409" xr:uid="{00000000-0005-0000-0000-00008F010000}"/>
    <cellStyle name="Comma 13 4" xfId="326" xr:uid="{00000000-0005-0000-0000-000090010000}"/>
    <cellStyle name="Comma 13 5" xfId="946" xr:uid="{00000000-0005-0000-0000-000091010000}"/>
    <cellStyle name="Comma 13 6" xfId="1254" xr:uid="{00000000-0005-0000-0000-000092010000}"/>
    <cellStyle name="Comma 14" xfId="157" xr:uid="{00000000-0005-0000-0000-000093010000}"/>
    <cellStyle name="Comma 14 2" xfId="422" xr:uid="{00000000-0005-0000-0000-000094010000}"/>
    <cellStyle name="Comma 14 2 2" xfId="1346" xr:uid="{00000000-0005-0000-0000-000095010000}"/>
    <cellStyle name="Comma 14 3" xfId="331" xr:uid="{00000000-0005-0000-0000-000096010000}"/>
    <cellStyle name="Comma 14 4" xfId="947" xr:uid="{00000000-0005-0000-0000-000097010000}"/>
    <cellStyle name="Comma 14 5" xfId="1258" xr:uid="{00000000-0005-0000-0000-000098010000}"/>
    <cellStyle name="Comma 15" xfId="156" xr:uid="{00000000-0005-0000-0000-000099010000}"/>
    <cellStyle name="Comma 15 2" xfId="285" xr:uid="{00000000-0005-0000-0000-00009A010000}"/>
    <cellStyle name="Comma 15 2 2" xfId="1221" xr:uid="{00000000-0005-0000-0000-00009B010000}"/>
    <cellStyle name="Comma 15 3" xfId="386" xr:uid="{00000000-0005-0000-0000-00009C010000}"/>
    <cellStyle name="Comma 15 3 2" xfId="1310" xr:uid="{00000000-0005-0000-0000-00009D010000}"/>
    <cellStyle name="Comma 15 4" xfId="252" xr:uid="{00000000-0005-0000-0000-00009E010000}"/>
    <cellStyle name="Comma 15 5" xfId="1191" xr:uid="{00000000-0005-0000-0000-00009F010000}"/>
    <cellStyle name="Comma 16" xfId="155" xr:uid="{00000000-0005-0000-0000-0000A0010000}"/>
    <cellStyle name="Comma 16 2" xfId="424" xr:uid="{00000000-0005-0000-0000-0000A1010000}"/>
    <cellStyle name="Comma 16 2 2" xfId="1348" xr:uid="{00000000-0005-0000-0000-0000A2010000}"/>
    <cellStyle name="Comma 16 3" xfId="333" xr:uid="{00000000-0005-0000-0000-0000A3010000}"/>
    <cellStyle name="Comma 16 4" xfId="1260" xr:uid="{00000000-0005-0000-0000-0000A4010000}"/>
    <cellStyle name="Comma 17" xfId="142" xr:uid="{00000000-0005-0000-0000-0000A5010000}"/>
    <cellStyle name="Comma 17 2" xfId="596" xr:uid="{00000000-0005-0000-0000-0000A6010000}"/>
    <cellStyle name="Comma 17 2 2" xfId="628" xr:uid="{00000000-0005-0000-0000-0000A7010000}"/>
    <cellStyle name="Comma 17 2 2 2" xfId="745" xr:uid="{00000000-0005-0000-0000-0000A8010000}"/>
    <cellStyle name="Comma 17 2 2 2 2" xfId="1563" xr:uid="{00000000-0005-0000-0000-0000A9010000}"/>
    <cellStyle name="Comma 17 2 2 3" xfId="1488" xr:uid="{00000000-0005-0000-0000-0000AA010000}"/>
    <cellStyle name="Comma 17 2 3" xfId="714" xr:uid="{00000000-0005-0000-0000-0000AB010000}"/>
    <cellStyle name="Comma 17 2 3 2" xfId="1532" xr:uid="{00000000-0005-0000-0000-0000AC010000}"/>
    <cellStyle name="Comma 17 2 4" xfId="1456" xr:uid="{00000000-0005-0000-0000-0000AD010000}"/>
    <cellStyle name="Comma 17 3" xfId="612" xr:uid="{00000000-0005-0000-0000-0000AE010000}"/>
    <cellStyle name="Comma 17 3 2" xfId="729" xr:uid="{00000000-0005-0000-0000-0000AF010000}"/>
    <cellStyle name="Comma 17 3 2 2" xfId="1547" xr:uid="{00000000-0005-0000-0000-0000B0010000}"/>
    <cellStyle name="Comma 17 3 3" xfId="1472" xr:uid="{00000000-0005-0000-0000-0000B1010000}"/>
    <cellStyle name="Comma 17 4" xfId="573" xr:uid="{00000000-0005-0000-0000-0000B2010000}"/>
    <cellStyle name="Comma 17 4 2" xfId="1436" xr:uid="{00000000-0005-0000-0000-0000B3010000}"/>
    <cellStyle name="Comma 17 5" xfId="698" xr:uid="{00000000-0005-0000-0000-0000B4010000}"/>
    <cellStyle name="Comma 17 5 2" xfId="1516" xr:uid="{00000000-0005-0000-0000-0000B5010000}"/>
    <cellStyle name="Comma 17 6" xfId="288" xr:uid="{00000000-0005-0000-0000-0000B6010000}"/>
    <cellStyle name="Comma 17 7" xfId="1224" xr:uid="{00000000-0005-0000-0000-0000B7010000}"/>
    <cellStyle name="Comma 18" xfId="334" xr:uid="{00000000-0005-0000-0000-0000B8010000}"/>
    <cellStyle name="Comma 18 2" xfId="1261" xr:uid="{00000000-0005-0000-0000-0000B9010000}"/>
    <cellStyle name="Comma 19" xfId="344" xr:uid="{00000000-0005-0000-0000-0000BA010000}"/>
    <cellStyle name="Comma 19 2" xfId="1270" xr:uid="{00000000-0005-0000-0000-0000BB010000}"/>
    <cellStyle name="Comma 2" xfId="16" xr:uid="{00000000-0005-0000-0000-0000BC010000}"/>
    <cellStyle name="Comma 2 2" xfId="127" xr:uid="{00000000-0005-0000-0000-0000BD010000}"/>
    <cellStyle name="Comma 2 2 10" xfId="948" xr:uid="{00000000-0005-0000-0000-0000BE010000}"/>
    <cellStyle name="Comma 2 2 11" xfId="1182" xr:uid="{00000000-0005-0000-0000-0000BF010000}"/>
    <cellStyle name="Comma 2 2 12" xfId="1594" xr:uid="{00000000-0005-0000-0000-0000C0010000}"/>
    <cellStyle name="Comma 2 2 2" xfId="151" xr:uid="{00000000-0005-0000-0000-0000C1010000}"/>
    <cellStyle name="Comma 2 2 2 2" xfId="414" xr:uid="{00000000-0005-0000-0000-0000C2010000}"/>
    <cellStyle name="Comma 2 2 2 2 2" xfId="631" xr:uid="{00000000-0005-0000-0000-0000C3010000}"/>
    <cellStyle name="Comma 2 2 2 2 2 2" xfId="1491" xr:uid="{00000000-0005-0000-0000-0000C4010000}"/>
    <cellStyle name="Comma 2 2 2 2 3" xfId="748" xr:uid="{00000000-0005-0000-0000-0000C5010000}"/>
    <cellStyle name="Comma 2 2 2 2 3 2" xfId="1566" xr:uid="{00000000-0005-0000-0000-0000C6010000}"/>
    <cellStyle name="Comma 2 2 2 2 4" xfId="1338" xr:uid="{00000000-0005-0000-0000-0000C7010000}"/>
    <cellStyle name="Comma 2 2 2 3" xfId="599" xr:uid="{00000000-0005-0000-0000-0000C8010000}"/>
    <cellStyle name="Comma 2 2 2 3 2" xfId="1459" xr:uid="{00000000-0005-0000-0000-0000C9010000}"/>
    <cellStyle name="Comma 2 2 2 4" xfId="717" xr:uid="{00000000-0005-0000-0000-0000CA010000}"/>
    <cellStyle name="Comma 2 2 2 4 2" xfId="1535" xr:uid="{00000000-0005-0000-0000-0000CB010000}"/>
    <cellStyle name="Comma 2 2 2 5" xfId="320" xr:uid="{00000000-0005-0000-0000-0000CC010000}"/>
    <cellStyle name="Comma 2 2 2 6" xfId="949" xr:uid="{00000000-0005-0000-0000-0000CD010000}"/>
    <cellStyle name="Comma 2 2 2 7" xfId="1250" xr:uid="{00000000-0005-0000-0000-0000CE010000}"/>
    <cellStyle name="Comma 2 2 3" xfId="280" xr:uid="{00000000-0005-0000-0000-0000CF010000}"/>
    <cellStyle name="Comma 2 2 3 2" xfId="615" xr:uid="{00000000-0005-0000-0000-0000D0010000}"/>
    <cellStyle name="Comma 2 2 3 2 2" xfId="1475" xr:uid="{00000000-0005-0000-0000-0000D1010000}"/>
    <cellStyle name="Comma 2 2 3 3" xfId="732" xr:uid="{00000000-0005-0000-0000-0000D2010000}"/>
    <cellStyle name="Comma 2 2 3 3 2" xfId="1550" xr:uid="{00000000-0005-0000-0000-0000D3010000}"/>
    <cellStyle name="Comma 2 2 3 4" xfId="1216" xr:uid="{00000000-0005-0000-0000-0000D4010000}"/>
    <cellStyle name="Comma 2 2 4" xfId="382" xr:uid="{00000000-0005-0000-0000-0000D5010000}"/>
    <cellStyle name="Comma 2 2 4 2" xfId="1306" xr:uid="{00000000-0005-0000-0000-0000D6010000}"/>
    <cellStyle name="Comma 2 2 5" xfId="436" xr:uid="{00000000-0005-0000-0000-0000D7010000}"/>
    <cellStyle name="Comma 2 2 5 2" xfId="1360" xr:uid="{00000000-0005-0000-0000-0000D8010000}"/>
    <cellStyle name="Comma 2 2 6" xfId="491" xr:uid="{00000000-0005-0000-0000-0000D9010000}"/>
    <cellStyle name="Comma 2 2 6 2" xfId="1404" xr:uid="{00000000-0005-0000-0000-0000DA010000}"/>
    <cellStyle name="Comma 2 2 7" xfId="576" xr:uid="{00000000-0005-0000-0000-0000DB010000}"/>
    <cellStyle name="Comma 2 2 7 2" xfId="1439" xr:uid="{00000000-0005-0000-0000-0000DC010000}"/>
    <cellStyle name="Comma 2 2 8" xfId="701" xr:uid="{00000000-0005-0000-0000-0000DD010000}"/>
    <cellStyle name="Comma 2 2 8 2" xfId="1519" xr:uid="{00000000-0005-0000-0000-0000DE010000}"/>
    <cellStyle name="Comma 2 2 9" xfId="242" xr:uid="{00000000-0005-0000-0000-0000DF010000}"/>
    <cellStyle name="Comma 2 3" xfId="219" xr:uid="{00000000-0005-0000-0000-0000E0010000}"/>
    <cellStyle name="Comma 2 3 2" xfId="951" xr:uid="{00000000-0005-0000-0000-0000E1010000}"/>
    <cellStyle name="Comma 2 3 3" xfId="950" xr:uid="{00000000-0005-0000-0000-0000E2010000}"/>
    <cellStyle name="Comma 2 4" xfId="952" xr:uid="{00000000-0005-0000-0000-0000E3010000}"/>
    <cellStyle name="Comma 2 5" xfId="123" xr:uid="{00000000-0005-0000-0000-0000E4010000}"/>
    <cellStyle name="Comma 2 5 2" xfId="148" xr:uid="{00000000-0005-0000-0000-0000E5010000}"/>
    <cellStyle name="Comma 2 5 2 2" xfId="954" xr:uid="{00000000-0005-0000-0000-0000E6010000}"/>
    <cellStyle name="Comma 2 5 3" xfId="953" xr:uid="{00000000-0005-0000-0000-0000E7010000}"/>
    <cellStyle name="Comma 2_50-09_AP_OP_CHQ-1" xfId="955" xr:uid="{00000000-0005-0000-0000-0000E8010000}"/>
    <cellStyle name="Comma 20" xfId="347" xr:uid="{00000000-0005-0000-0000-0000E9010000}"/>
    <cellStyle name="Comma 20 2" xfId="1273" xr:uid="{00000000-0005-0000-0000-0000EA010000}"/>
    <cellStyle name="Comma 21" xfId="350" xr:uid="{00000000-0005-0000-0000-0000EB010000}"/>
    <cellStyle name="Comma 21 2" xfId="1276" xr:uid="{00000000-0005-0000-0000-0000EC010000}"/>
    <cellStyle name="Comma 22" xfId="260" xr:uid="{00000000-0005-0000-0000-0000ED010000}"/>
    <cellStyle name="Comma 22 2" xfId="1198" xr:uid="{00000000-0005-0000-0000-0000EE010000}"/>
    <cellStyle name="Comma 23" xfId="355" xr:uid="{00000000-0005-0000-0000-0000EF010000}"/>
    <cellStyle name="Comma 23 2" xfId="429" xr:uid="{00000000-0005-0000-0000-0000F0010000}"/>
    <cellStyle name="Comma 23 2 2" xfId="1353" xr:uid="{00000000-0005-0000-0000-0000F1010000}"/>
    <cellStyle name="Comma 24" xfId="458" xr:uid="{00000000-0005-0000-0000-0000F2010000}"/>
    <cellStyle name="Comma 24 2" xfId="1378" xr:uid="{00000000-0005-0000-0000-0000F3010000}"/>
    <cellStyle name="Comma 25" xfId="554" xr:uid="{00000000-0005-0000-0000-0000F4010000}"/>
    <cellStyle name="Comma 25 2" xfId="1426" xr:uid="{00000000-0005-0000-0000-0000F5010000}"/>
    <cellStyle name="Comma 26" xfId="555" xr:uid="{00000000-0005-0000-0000-0000F6010000}"/>
    <cellStyle name="Comma 26 2" xfId="1427" xr:uid="{00000000-0005-0000-0000-0000F7010000}"/>
    <cellStyle name="Comma 26 3" xfId="1597" xr:uid="{56DE2764-D1AE-4B30-A7AC-D30AF6CA4438}"/>
    <cellStyle name="Comma 27" xfId="687" xr:uid="{00000000-0005-0000-0000-0000F8010000}"/>
    <cellStyle name="Comma 27 2" xfId="1505" xr:uid="{00000000-0005-0000-0000-0000F9010000}"/>
    <cellStyle name="Comma 27 3" xfId="1602" xr:uid="{C73202EA-352C-4B5A-84CC-D766FC6665BD}"/>
    <cellStyle name="Comma 28" xfId="691" xr:uid="{00000000-0005-0000-0000-0000FA010000}"/>
    <cellStyle name="Comma 28 2" xfId="1509" xr:uid="{00000000-0005-0000-0000-0000FB010000}"/>
    <cellStyle name="Comma 28 3" xfId="1600" xr:uid="{412D879F-670F-48CD-81A2-E8B02EA26F06}"/>
    <cellStyle name="Comma 29" xfId="201" xr:uid="{00000000-0005-0000-0000-0000FC010000}"/>
    <cellStyle name="Comma 3" xfId="17" xr:uid="{00000000-0005-0000-0000-0000FD010000}"/>
    <cellStyle name="Comma 3 10" xfId="1175" xr:uid="{00000000-0005-0000-0000-0000FE010000}"/>
    <cellStyle name="Comma 3 2" xfId="125" xr:uid="{00000000-0005-0000-0000-0000FF010000}"/>
    <cellStyle name="Comma 3 2 2" xfId="150" xr:uid="{00000000-0005-0000-0000-000000020000}"/>
    <cellStyle name="Comma 3 2 2 2" xfId="633" xr:uid="{00000000-0005-0000-0000-000001020000}"/>
    <cellStyle name="Comma 3 2 2 2 2" xfId="750" xr:uid="{00000000-0005-0000-0000-000002020000}"/>
    <cellStyle name="Comma 3 2 2 2 2 2" xfId="1568" xr:uid="{00000000-0005-0000-0000-000003020000}"/>
    <cellStyle name="Comma 3 2 2 2 3" xfId="1493" xr:uid="{00000000-0005-0000-0000-000004020000}"/>
    <cellStyle name="Comma 3 2 2 3" xfId="601" xr:uid="{00000000-0005-0000-0000-000005020000}"/>
    <cellStyle name="Comma 3 2 2 3 2" xfId="1461" xr:uid="{00000000-0005-0000-0000-000006020000}"/>
    <cellStyle name="Comma 3 2 2 4" xfId="719" xr:uid="{00000000-0005-0000-0000-000007020000}"/>
    <cellStyle name="Comma 3 2 2 4 2" xfId="1537" xr:uid="{00000000-0005-0000-0000-000008020000}"/>
    <cellStyle name="Comma 3 2 2 5" xfId="398" xr:uid="{00000000-0005-0000-0000-000009020000}"/>
    <cellStyle name="Comma 3 2 2 6" xfId="958" xr:uid="{00000000-0005-0000-0000-00000A020000}"/>
    <cellStyle name="Comma 3 2 2 7" xfId="1322" xr:uid="{00000000-0005-0000-0000-00000B020000}"/>
    <cellStyle name="Comma 3 2 3" xfId="451" xr:uid="{00000000-0005-0000-0000-00000C020000}"/>
    <cellStyle name="Comma 3 2 3 2" xfId="617" xr:uid="{00000000-0005-0000-0000-00000D020000}"/>
    <cellStyle name="Comma 3 2 3 2 2" xfId="1477" xr:uid="{00000000-0005-0000-0000-00000E020000}"/>
    <cellStyle name="Comma 3 2 3 3" xfId="734" xr:uid="{00000000-0005-0000-0000-00000F020000}"/>
    <cellStyle name="Comma 3 2 3 3 2" xfId="1552" xr:uid="{00000000-0005-0000-0000-000010020000}"/>
    <cellStyle name="Comma 3 2 3 4" xfId="1372" xr:uid="{00000000-0005-0000-0000-000011020000}"/>
    <cellStyle name="Comma 3 2 4" xfId="578" xr:uid="{00000000-0005-0000-0000-000012020000}"/>
    <cellStyle name="Comma 3 2 4 2" xfId="1441" xr:uid="{00000000-0005-0000-0000-000013020000}"/>
    <cellStyle name="Comma 3 2 5" xfId="703" xr:uid="{00000000-0005-0000-0000-000014020000}"/>
    <cellStyle name="Comma 3 2 5 2" xfId="1521" xr:uid="{00000000-0005-0000-0000-000015020000}"/>
    <cellStyle name="Comma 3 2 6" xfId="299" xr:uid="{00000000-0005-0000-0000-000016020000}"/>
    <cellStyle name="Comma 3 2 7" xfId="957" xr:uid="{00000000-0005-0000-0000-000017020000}"/>
    <cellStyle name="Comma 3 2 8" xfId="1234" xr:uid="{00000000-0005-0000-0000-000018020000}"/>
    <cellStyle name="Comma 3 3" xfId="131" xr:uid="{00000000-0005-0000-0000-000019020000}"/>
    <cellStyle name="Comma 3 3 2" xfId="468" xr:uid="{00000000-0005-0000-0000-00001A020000}"/>
    <cellStyle name="Comma 3 3 2 2" xfId="622" xr:uid="{00000000-0005-0000-0000-00001B020000}"/>
    <cellStyle name="Comma 3 3 2 2 2" xfId="1482" xr:uid="{00000000-0005-0000-0000-00001C020000}"/>
    <cellStyle name="Comma 3 3 2 3" xfId="739" xr:uid="{00000000-0005-0000-0000-00001D020000}"/>
    <cellStyle name="Comma 3 3 2 3 2" xfId="1557" xr:uid="{00000000-0005-0000-0000-00001E020000}"/>
    <cellStyle name="Comma 3 3 2 4" xfId="1387" xr:uid="{00000000-0005-0000-0000-00001F020000}"/>
    <cellStyle name="Comma 3 3 3" xfId="586" xr:uid="{00000000-0005-0000-0000-000020020000}"/>
    <cellStyle name="Comma 3 3 3 2" xfId="1446" xr:uid="{00000000-0005-0000-0000-000021020000}"/>
    <cellStyle name="Comma 3 3 4" xfId="708" xr:uid="{00000000-0005-0000-0000-000022020000}"/>
    <cellStyle name="Comma 3 3 4 2" xfId="1526" xr:uid="{00000000-0005-0000-0000-000023020000}"/>
    <cellStyle name="Comma 3 3 5" xfId="263" xr:uid="{00000000-0005-0000-0000-000024020000}"/>
    <cellStyle name="Comma 3 3 6" xfId="959" xr:uid="{00000000-0005-0000-0000-000025020000}"/>
    <cellStyle name="Comma 3 3 7" xfId="1201" xr:uid="{00000000-0005-0000-0000-000026020000}"/>
    <cellStyle name="Comma 3 4" xfId="364" xr:uid="{00000000-0005-0000-0000-000027020000}"/>
    <cellStyle name="Comma 3 4 2" xfId="606" xr:uid="{00000000-0005-0000-0000-000028020000}"/>
    <cellStyle name="Comma 3 4 2 2" xfId="1466" xr:uid="{00000000-0005-0000-0000-000029020000}"/>
    <cellStyle name="Comma 3 4 3" xfId="723" xr:uid="{00000000-0005-0000-0000-00002A020000}"/>
    <cellStyle name="Comma 3 4 3 2" xfId="1541" xr:uid="{00000000-0005-0000-0000-00002B020000}"/>
    <cellStyle name="Comma 3 4 4" xfId="960" xr:uid="{00000000-0005-0000-0000-00002C020000}"/>
    <cellStyle name="Comma 3 4 5" xfId="1288" xr:uid="{00000000-0005-0000-0000-00002D020000}"/>
    <cellStyle name="Comma 3 5" xfId="441" xr:uid="{00000000-0005-0000-0000-00002E020000}"/>
    <cellStyle name="Comma 3 5 2" xfId="1364" xr:uid="{00000000-0005-0000-0000-00002F020000}"/>
    <cellStyle name="Comma 3 6" xfId="556" xr:uid="{00000000-0005-0000-0000-000030020000}"/>
    <cellStyle name="Comma 3 6 2" xfId="1428" xr:uid="{00000000-0005-0000-0000-000031020000}"/>
    <cellStyle name="Comma 3 7" xfId="692" xr:uid="{00000000-0005-0000-0000-000032020000}"/>
    <cellStyle name="Comma 3 7 2" xfId="1510" xr:uid="{00000000-0005-0000-0000-000033020000}"/>
    <cellStyle name="Comma 3 8" xfId="220" xr:uid="{00000000-0005-0000-0000-000034020000}"/>
    <cellStyle name="Comma 3 9" xfId="956" xr:uid="{00000000-0005-0000-0000-000035020000}"/>
    <cellStyle name="Comma 30" xfId="202" xr:uid="{00000000-0005-0000-0000-000036020000}"/>
    <cellStyle name="Comma 30 2" xfId="1598" xr:uid="{52E61A1A-7890-4A8B-85C7-08A0CD03A6EE}"/>
    <cellStyle name="Comma 31" xfId="760" xr:uid="{00000000-0005-0000-0000-000037020000}"/>
    <cellStyle name="Comma 31 2" xfId="1601" xr:uid="{4BA99448-9739-4453-A989-EE782AA9C167}"/>
    <cellStyle name="Comma 32" xfId="762" xr:uid="{00000000-0005-0000-0000-000038020000}"/>
    <cellStyle name="Comma 32 2" xfId="1603" xr:uid="{69D34A5B-D1CF-4657-AF1C-33ABAE21941C}"/>
    <cellStyle name="Comma 33" xfId="938" xr:uid="{00000000-0005-0000-0000-000039020000}"/>
    <cellStyle name="Comma 34" xfId="1149" xr:uid="{00000000-0005-0000-0000-00003A020000}"/>
    <cellStyle name="Comma 35" xfId="1152" xr:uid="{00000000-0005-0000-0000-00003B020000}"/>
    <cellStyle name="Comma 35 2" xfId="1599" xr:uid="{29B5C2C7-4B49-476E-827A-F99F93212074}"/>
    <cellStyle name="Comma 36" xfId="1502" xr:uid="{00000000-0005-0000-0000-00003C020000}"/>
    <cellStyle name="Comma 37" xfId="1583" xr:uid="{00000000-0005-0000-0000-00003D020000}"/>
    <cellStyle name="Comma 38" xfId="1585" xr:uid="{00000000-0005-0000-0000-00003E020000}"/>
    <cellStyle name="Comma 39" xfId="1504" xr:uid="{00000000-0005-0000-0000-00003F020000}"/>
    <cellStyle name="Comma 4" xfId="18" xr:uid="{00000000-0005-0000-0000-000040020000}"/>
    <cellStyle name="Comma 4 10" xfId="213" xr:uid="{00000000-0005-0000-0000-000041020000}"/>
    <cellStyle name="Comma 4 11" xfId="961" xr:uid="{00000000-0005-0000-0000-000042020000}"/>
    <cellStyle name="Comma 4 2" xfId="132" xr:uid="{00000000-0005-0000-0000-000043020000}"/>
    <cellStyle name="Comma 4 2 10" xfId="243" xr:uid="{00000000-0005-0000-0000-000044020000}"/>
    <cellStyle name="Comma 4 2 11" xfId="1183" xr:uid="{00000000-0005-0000-0000-000045020000}"/>
    <cellStyle name="Comma 4 2 2" xfId="324" xr:uid="{00000000-0005-0000-0000-000046020000}"/>
    <cellStyle name="Comma 4 2 2 2" xfId="417" xr:uid="{00000000-0005-0000-0000-000047020000}"/>
    <cellStyle name="Comma 4 2 2 2 2" xfId="634" xr:uid="{00000000-0005-0000-0000-000048020000}"/>
    <cellStyle name="Comma 4 2 2 2 2 2" xfId="751" xr:uid="{00000000-0005-0000-0000-000049020000}"/>
    <cellStyle name="Comma 4 2 2 2 2 2 2" xfId="1569" xr:uid="{00000000-0005-0000-0000-00004A020000}"/>
    <cellStyle name="Comma 4 2 2 2 2 3" xfId="1494" xr:uid="{00000000-0005-0000-0000-00004B020000}"/>
    <cellStyle name="Comma 4 2 2 2 3" xfId="602" xr:uid="{00000000-0005-0000-0000-00004C020000}"/>
    <cellStyle name="Comma 4 2 2 2 3 2" xfId="1462" xr:uid="{00000000-0005-0000-0000-00004D020000}"/>
    <cellStyle name="Comma 4 2 2 2 4" xfId="720" xr:uid="{00000000-0005-0000-0000-00004E020000}"/>
    <cellStyle name="Comma 4 2 2 2 4 2" xfId="1538" xr:uid="{00000000-0005-0000-0000-00004F020000}"/>
    <cellStyle name="Comma 4 2 2 2 5" xfId="1341" xr:uid="{00000000-0005-0000-0000-000050020000}"/>
    <cellStyle name="Comma 4 2 2 3" xfId="492" xr:uid="{00000000-0005-0000-0000-000051020000}"/>
    <cellStyle name="Comma 4 2 2 3 2" xfId="618" xr:uid="{00000000-0005-0000-0000-000052020000}"/>
    <cellStyle name="Comma 4 2 2 3 2 2" xfId="1478" xr:uid="{00000000-0005-0000-0000-000053020000}"/>
    <cellStyle name="Comma 4 2 2 3 3" xfId="735" xr:uid="{00000000-0005-0000-0000-000054020000}"/>
    <cellStyle name="Comma 4 2 2 3 3 2" xfId="1553" xr:uid="{00000000-0005-0000-0000-000055020000}"/>
    <cellStyle name="Comma 4 2 2 3 4" xfId="1405" xr:uid="{00000000-0005-0000-0000-000056020000}"/>
    <cellStyle name="Comma 4 2 2 4" xfId="581" xr:uid="{00000000-0005-0000-0000-000057020000}"/>
    <cellStyle name="Comma 4 2 2 4 2" xfId="1442" xr:uid="{00000000-0005-0000-0000-000058020000}"/>
    <cellStyle name="Comma 4 2 2 5" xfId="704" xr:uid="{00000000-0005-0000-0000-000059020000}"/>
    <cellStyle name="Comma 4 2 2 5 2" xfId="1522" xr:uid="{00000000-0005-0000-0000-00005A020000}"/>
    <cellStyle name="Comma 4 2 2 6" xfId="962" xr:uid="{00000000-0005-0000-0000-00005B020000}"/>
    <cellStyle name="Comma 4 2 2 7" xfId="1253" xr:uid="{00000000-0005-0000-0000-00005C020000}"/>
    <cellStyle name="Comma 4 2 3" xfId="266" xr:uid="{00000000-0005-0000-0000-00005D020000}"/>
    <cellStyle name="Comma 4 2 3 2" xfId="625" xr:uid="{00000000-0005-0000-0000-00005E020000}"/>
    <cellStyle name="Comma 4 2 3 2 2" xfId="742" xr:uid="{00000000-0005-0000-0000-00005F020000}"/>
    <cellStyle name="Comma 4 2 3 2 2 2" xfId="1560" xr:uid="{00000000-0005-0000-0000-000060020000}"/>
    <cellStyle name="Comma 4 2 3 2 3" xfId="1485" xr:uid="{00000000-0005-0000-0000-000061020000}"/>
    <cellStyle name="Comma 4 2 3 3" xfId="591" xr:uid="{00000000-0005-0000-0000-000062020000}"/>
    <cellStyle name="Comma 4 2 3 3 2" xfId="1451" xr:uid="{00000000-0005-0000-0000-000063020000}"/>
    <cellStyle name="Comma 4 2 3 4" xfId="711" xr:uid="{00000000-0005-0000-0000-000064020000}"/>
    <cellStyle name="Comma 4 2 3 4 2" xfId="1529" xr:uid="{00000000-0005-0000-0000-000065020000}"/>
    <cellStyle name="Comma 4 2 3 5" xfId="1204" xr:uid="{00000000-0005-0000-0000-000066020000}"/>
    <cellStyle name="Comma 4 2 4" xfId="370" xr:uid="{00000000-0005-0000-0000-000067020000}"/>
    <cellStyle name="Comma 4 2 4 2" xfId="595" xr:uid="{00000000-0005-0000-0000-000068020000}"/>
    <cellStyle name="Comma 4 2 4 2 2" xfId="627" xr:uid="{00000000-0005-0000-0000-000069020000}"/>
    <cellStyle name="Comma 4 2 4 2 2 2" xfId="744" xr:uid="{00000000-0005-0000-0000-00006A020000}"/>
    <cellStyle name="Comma 4 2 4 2 2 2 2" xfId="1562" xr:uid="{00000000-0005-0000-0000-00006B020000}"/>
    <cellStyle name="Comma 4 2 4 2 2 3" xfId="1487" xr:uid="{00000000-0005-0000-0000-00006C020000}"/>
    <cellStyle name="Comma 4 2 4 2 3" xfId="713" xr:uid="{00000000-0005-0000-0000-00006D020000}"/>
    <cellStyle name="Comma 4 2 4 2 3 2" xfId="1531" xr:uid="{00000000-0005-0000-0000-00006E020000}"/>
    <cellStyle name="Comma 4 2 4 2 4" xfId="1455" xr:uid="{00000000-0005-0000-0000-00006F020000}"/>
    <cellStyle name="Comma 4 2 4 3" xfId="611" xr:uid="{00000000-0005-0000-0000-000070020000}"/>
    <cellStyle name="Comma 4 2 4 3 2" xfId="728" xr:uid="{00000000-0005-0000-0000-000071020000}"/>
    <cellStyle name="Comma 4 2 4 3 2 2" xfId="1546" xr:uid="{00000000-0005-0000-0000-000072020000}"/>
    <cellStyle name="Comma 4 2 4 3 3" xfId="1471" xr:uid="{00000000-0005-0000-0000-000073020000}"/>
    <cellStyle name="Comma 4 2 4 4" xfId="572" xr:uid="{00000000-0005-0000-0000-000074020000}"/>
    <cellStyle name="Comma 4 2 4 4 2" xfId="1435" xr:uid="{00000000-0005-0000-0000-000075020000}"/>
    <cellStyle name="Comma 4 2 4 5" xfId="697" xr:uid="{00000000-0005-0000-0000-000076020000}"/>
    <cellStyle name="Comma 4 2 4 5 2" xfId="1515" xr:uid="{00000000-0005-0000-0000-000077020000}"/>
    <cellStyle name="Comma 4 2 4 6" xfId="1294" xr:uid="{00000000-0005-0000-0000-000078020000}"/>
    <cellStyle name="Comma 4 2 5" xfId="434" xr:uid="{00000000-0005-0000-0000-000079020000}"/>
    <cellStyle name="Comma 4 2 5 2" xfId="643" xr:uid="{00000000-0005-0000-0000-00007A020000}"/>
    <cellStyle name="Comma 4 2 5 2 2" xfId="1500" xr:uid="{00000000-0005-0000-0000-00007B020000}"/>
    <cellStyle name="Comma 4 2 5 3" xfId="755" xr:uid="{00000000-0005-0000-0000-00007C020000}"/>
    <cellStyle name="Comma 4 2 5 3 2" xfId="1573" xr:uid="{00000000-0005-0000-0000-00007D020000}"/>
    <cellStyle name="Comma 4 2 5 4" xfId="1358" xr:uid="{00000000-0005-0000-0000-00007E020000}"/>
    <cellStyle name="Comma 4 2 6" xfId="439" xr:uid="{00000000-0005-0000-0000-00007F020000}"/>
    <cellStyle name="Comma 4 2 6 2" xfId="609" xr:uid="{00000000-0005-0000-0000-000080020000}"/>
    <cellStyle name="Comma 4 2 6 2 2" xfId="1469" xr:uid="{00000000-0005-0000-0000-000081020000}"/>
    <cellStyle name="Comma 4 2 6 3" xfId="726" xr:uid="{00000000-0005-0000-0000-000082020000}"/>
    <cellStyle name="Comma 4 2 6 3 2" xfId="1544" xr:uid="{00000000-0005-0000-0000-000083020000}"/>
    <cellStyle name="Comma 4 2 6 4" xfId="1362" xr:uid="{00000000-0005-0000-0000-000084020000}"/>
    <cellStyle name="Comma 4 2 7" xfId="457" xr:uid="{00000000-0005-0000-0000-000085020000}"/>
    <cellStyle name="Comma 4 2 7 2" xfId="1377" xr:uid="{00000000-0005-0000-0000-000086020000}"/>
    <cellStyle name="Comma 4 2 8" xfId="561" xr:uid="{00000000-0005-0000-0000-000087020000}"/>
    <cellStyle name="Comma 4 2 8 2" xfId="1431" xr:uid="{00000000-0005-0000-0000-000088020000}"/>
    <cellStyle name="Comma 4 2 9" xfId="695" xr:uid="{00000000-0005-0000-0000-000089020000}"/>
    <cellStyle name="Comma 4 2 9 2" xfId="1513" xr:uid="{00000000-0005-0000-0000-00008A020000}"/>
    <cellStyle name="Comma 4 3" xfId="247" xr:uid="{00000000-0005-0000-0000-00008B020000}"/>
    <cellStyle name="Comma 4 3 2" xfId="292" xr:uid="{00000000-0005-0000-0000-00008C020000}"/>
    <cellStyle name="Comma 4 3 2 2" xfId="507" xr:uid="{00000000-0005-0000-0000-00008D020000}"/>
    <cellStyle name="Comma 4 3 2 2 2" xfId="1420" xr:uid="{00000000-0005-0000-0000-00008E020000}"/>
    <cellStyle name="Comma 4 3 2 3" xfId="623" xr:uid="{00000000-0005-0000-0000-00008F020000}"/>
    <cellStyle name="Comma 4 3 2 3 2" xfId="1483" xr:uid="{00000000-0005-0000-0000-000090020000}"/>
    <cellStyle name="Comma 4 3 2 4" xfId="740" xr:uid="{00000000-0005-0000-0000-000091020000}"/>
    <cellStyle name="Comma 4 3 2 4 2" xfId="1558" xr:uid="{00000000-0005-0000-0000-000092020000}"/>
    <cellStyle name="Comma 4 3 2 5" xfId="1228" xr:uid="{00000000-0005-0000-0000-000093020000}"/>
    <cellStyle name="Comma 4 3 3" xfId="392" xr:uid="{00000000-0005-0000-0000-000094020000}"/>
    <cellStyle name="Comma 4 3 3 2" xfId="1316" xr:uid="{00000000-0005-0000-0000-000095020000}"/>
    <cellStyle name="Comma 4 3 4" xfId="463" xr:uid="{00000000-0005-0000-0000-000096020000}"/>
    <cellStyle name="Comma 4 3 4 2" xfId="1382" xr:uid="{00000000-0005-0000-0000-000097020000}"/>
    <cellStyle name="Comma 4 3 5" xfId="589" xr:uid="{00000000-0005-0000-0000-000098020000}"/>
    <cellStyle name="Comma 4 3 5 2" xfId="1449" xr:uid="{00000000-0005-0000-0000-000099020000}"/>
    <cellStyle name="Comma 4 3 6" xfId="709" xr:uid="{00000000-0005-0000-0000-00009A020000}"/>
    <cellStyle name="Comma 4 3 6 2" xfId="1527" xr:uid="{00000000-0005-0000-0000-00009B020000}"/>
    <cellStyle name="Comma 4 3 7" xfId="963" xr:uid="{00000000-0005-0000-0000-00009C020000}"/>
    <cellStyle name="Comma 4 3 8" xfId="1186" xr:uid="{00000000-0005-0000-0000-00009D020000}"/>
    <cellStyle name="Comma 4 4" xfId="244" xr:uid="{00000000-0005-0000-0000-00009E020000}"/>
    <cellStyle name="Comma 4 4 2" xfId="301" xr:uid="{00000000-0005-0000-0000-00009F020000}"/>
    <cellStyle name="Comma 4 4 2 2" xfId="1236" xr:uid="{00000000-0005-0000-0000-0000A0020000}"/>
    <cellStyle name="Comma 4 4 3" xfId="400" xr:uid="{00000000-0005-0000-0000-0000A1020000}"/>
    <cellStyle name="Comma 4 4 3 2" xfId="1324" xr:uid="{00000000-0005-0000-0000-0000A2020000}"/>
    <cellStyle name="Comma 4 4 4" xfId="490" xr:uid="{00000000-0005-0000-0000-0000A3020000}"/>
    <cellStyle name="Comma 4 4 4 2" xfId="1403" xr:uid="{00000000-0005-0000-0000-0000A4020000}"/>
    <cellStyle name="Comma 4 4 5" xfId="607" xr:uid="{00000000-0005-0000-0000-0000A5020000}"/>
    <cellStyle name="Comma 4 4 5 2" xfId="1467" xr:uid="{00000000-0005-0000-0000-0000A6020000}"/>
    <cellStyle name="Comma 4 4 6" xfId="724" xr:uid="{00000000-0005-0000-0000-0000A7020000}"/>
    <cellStyle name="Comma 4 4 6 2" xfId="1542" xr:uid="{00000000-0005-0000-0000-0000A8020000}"/>
    <cellStyle name="Comma 4 4 7" xfId="1184" xr:uid="{00000000-0005-0000-0000-0000A9020000}"/>
    <cellStyle name="Comma 4 5" xfId="267" xr:uid="{00000000-0005-0000-0000-0000AA020000}"/>
    <cellStyle name="Comma 4 5 2" xfId="1205" xr:uid="{00000000-0005-0000-0000-0000AB020000}"/>
    <cellStyle name="Comma 4 6" xfId="235" xr:uid="{00000000-0005-0000-0000-0000AC020000}"/>
    <cellStyle name="Comma 4 6 2" xfId="597" xr:uid="{00000000-0005-0000-0000-0000AD020000}"/>
    <cellStyle name="Comma 4 6 2 2" xfId="629" xr:uid="{00000000-0005-0000-0000-0000AE020000}"/>
    <cellStyle name="Comma 4 6 2 2 2" xfId="746" xr:uid="{00000000-0005-0000-0000-0000AF020000}"/>
    <cellStyle name="Comma 4 6 2 2 2 2" xfId="1564" xr:uid="{00000000-0005-0000-0000-0000B0020000}"/>
    <cellStyle name="Comma 4 6 2 2 3" xfId="1489" xr:uid="{00000000-0005-0000-0000-0000B1020000}"/>
    <cellStyle name="Comma 4 6 2 3" xfId="715" xr:uid="{00000000-0005-0000-0000-0000B2020000}"/>
    <cellStyle name="Comma 4 6 2 3 2" xfId="1533" xr:uid="{00000000-0005-0000-0000-0000B3020000}"/>
    <cellStyle name="Comma 4 6 2 4" xfId="1457" xr:uid="{00000000-0005-0000-0000-0000B4020000}"/>
    <cellStyle name="Comma 4 6 3" xfId="613" xr:uid="{00000000-0005-0000-0000-0000B5020000}"/>
    <cellStyle name="Comma 4 6 3 2" xfId="730" xr:uid="{00000000-0005-0000-0000-0000B6020000}"/>
    <cellStyle name="Comma 4 6 3 2 2" xfId="1548" xr:uid="{00000000-0005-0000-0000-0000B7020000}"/>
    <cellStyle name="Comma 4 6 3 3" xfId="1473" xr:uid="{00000000-0005-0000-0000-0000B8020000}"/>
    <cellStyle name="Comma 4 6 4" xfId="574" xr:uid="{00000000-0005-0000-0000-0000B9020000}"/>
    <cellStyle name="Comma 4 6 4 2" xfId="1437" xr:uid="{00000000-0005-0000-0000-0000BA020000}"/>
    <cellStyle name="Comma 4 6 5" xfId="699" xr:uid="{00000000-0005-0000-0000-0000BB020000}"/>
    <cellStyle name="Comma 4 6 5 2" xfId="1517" xr:uid="{00000000-0005-0000-0000-0000BC020000}"/>
    <cellStyle name="Comma 4 6 6" xfId="1178" xr:uid="{00000000-0005-0000-0000-0000BD020000}"/>
    <cellStyle name="Comma 4 7" xfId="446" xr:uid="{00000000-0005-0000-0000-0000BE020000}"/>
    <cellStyle name="Comma 4 7 2" xfId="1368" xr:uid="{00000000-0005-0000-0000-0000BF020000}"/>
    <cellStyle name="Comma 4 8" xfId="558" xr:uid="{00000000-0005-0000-0000-0000C0020000}"/>
    <cellStyle name="Comma 4 8 2" xfId="1429" xr:uid="{00000000-0005-0000-0000-0000C1020000}"/>
    <cellStyle name="Comma 4 9" xfId="693" xr:uid="{00000000-0005-0000-0000-0000C2020000}"/>
    <cellStyle name="Comma 4 9 2" xfId="1511" xr:uid="{00000000-0005-0000-0000-0000C3020000}"/>
    <cellStyle name="Comma 40" xfId="1577" xr:uid="{00000000-0005-0000-0000-0000C4020000}"/>
    <cellStyle name="Comma 41" xfId="1578" xr:uid="{00000000-0005-0000-0000-0000C5020000}"/>
    <cellStyle name="Comma 42" xfId="1588" xr:uid="{00000000-0005-0000-0000-0000C6020000}"/>
    <cellStyle name="Comma 43" xfId="1592" xr:uid="{00000000-0005-0000-0000-0000C7020000}"/>
    <cellStyle name="Comma 5" xfId="19" xr:uid="{00000000-0005-0000-0000-0000C8020000}"/>
    <cellStyle name="Comma 5 10" xfId="215" xr:uid="{00000000-0005-0000-0000-0000C9020000}"/>
    <cellStyle name="Comma 5 11" xfId="964" xr:uid="{00000000-0005-0000-0000-0000CA020000}"/>
    <cellStyle name="Comma 5 2" xfId="20" xr:uid="{00000000-0005-0000-0000-0000CB020000}"/>
    <cellStyle name="Comma 5 2 2" xfId="134" xr:uid="{00000000-0005-0000-0000-0000CC020000}"/>
    <cellStyle name="Comma 5 2 2 2" xfId="630" xr:uid="{00000000-0005-0000-0000-0000CD020000}"/>
    <cellStyle name="Comma 5 2 2 2 2" xfId="1490" xr:uid="{00000000-0005-0000-0000-0000CE020000}"/>
    <cellStyle name="Comma 5 2 2 3" xfId="747" xr:uid="{00000000-0005-0000-0000-0000CF020000}"/>
    <cellStyle name="Comma 5 2 2 3 2" xfId="1565" xr:uid="{00000000-0005-0000-0000-0000D0020000}"/>
    <cellStyle name="Comma 5 2 2 4" xfId="284" xr:uid="{00000000-0005-0000-0000-0000D1020000}"/>
    <cellStyle name="Comma 5 2 2 5" xfId="1220" xr:uid="{00000000-0005-0000-0000-0000D2020000}"/>
    <cellStyle name="Comma 5 2 3" xfId="385" xr:uid="{00000000-0005-0000-0000-0000D3020000}"/>
    <cellStyle name="Comma 5 2 3 2" xfId="1309" xr:uid="{00000000-0005-0000-0000-0000D4020000}"/>
    <cellStyle name="Comma 5 2 4" xfId="460" xr:uid="{00000000-0005-0000-0000-0000D5020000}"/>
    <cellStyle name="Comma 5 2 4 2" xfId="1379" xr:uid="{00000000-0005-0000-0000-0000D6020000}"/>
    <cellStyle name="Comma 5 2 5" xfId="598" xr:uid="{00000000-0005-0000-0000-0000D7020000}"/>
    <cellStyle name="Comma 5 2 5 2" xfId="1458" xr:uid="{00000000-0005-0000-0000-0000D8020000}"/>
    <cellStyle name="Comma 5 2 6" xfId="716" xr:uid="{00000000-0005-0000-0000-0000D9020000}"/>
    <cellStyle name="Comma 5 2 6 2" xfId="1534" xr:uid="{00000000-0005-0000-0000-0000DA020000}"/>
    <cellStyle name="Comma 5 2 7" xfId="250" xr:uid="{00000000-0005-0000-0000-0000DB020000}"/>
    <cellStyle name="Comma 5 2 8" xfId="965" xr:uid="{00000000-0005-0000-0000-0000DC020000}"/>
    <cellStyle name="Comma 5 2 9" xfId="1189" xr:uid="{00000000-0005-0000-0000-0000DD020000}"/>
    <cellStyle name="Comma 5 3" xfId="133" xr:uid="{00000000-0005-0000-0000-0000DE020000}"/>
    <cellStyle name="Comma 5 3 2" xfId="401" xr:uid="{00000000-0005-0000-0000-0000DF020000}"/>
    <cellStyle name="Comma 5 3 2 2" xfId="1325" xr:uid="{00000000-0005-0000-0000-0000E0020000}"/>
    <cellStyle name="Comma 5 3 3" xfId="637" xr:uid="{00000000-0005-0000-0000-0000E1020000}"/>
    <cellStyle name="Comma 5 3 3 2" xfId="1497" xr:uid="{00000000-0005-0000-0000-0000E2020000}"/>
    <cellStyle name="Comma 5 3 4" xfId="753" xr:uid="{00000000-0005-0000-0000-0000E3020000}"/>
    <cellStyle name="Comma 5 3 4 2" xfId="1571" xr:uid="{00000000-0005-0000-0000-0000E4020000}"/>
    <cellStyle name="Comma 5 3 5" xfId="303" xr:uid="{00000000-0005-0000-0000-0000E5020000}"/>
    <cellStyle name="Comma 5 3 6" xfId="966" xr:uid="{00000000-0005-0000-0000-0000E6020000}"/>
    <cellStyle name="Comma 5 3 7" xfId="1237" xr:uid="{00000000-0005-0000-0000-0000E7020000}"/>
    <cellStyle name="Comma 5 4" xfId="276" xr:uid="{00000000-0005-0000-0000-0000E8020000}"/>
    <cellStyle name="Comma 5 4 2" xfId="639" xr:uid="{00000000-0005-0000-0000-0000E9020000}"/>
    <cellStyle name="Comma 5 4 2 2" xfId="1499" xr:uid="{00000000-0005-0000-0000-0000EA020000}"/>
    <cellStyle name="Comma 5 4 3" xfId="754" xr:uid="{00000000-0005-0000-0000-0000EB020000}"/>
    <cellStyle name="Comma 5 4 3 2" xfId="1572" xr:uid="{00000000-0005-0000-0000-0000EC020000}"/>
    <cellStyle name="Comma 5 4 4" xfId="1213" xr:uid="{00000000-0005-0000-0000-0000ED020000}"/>
    <cellStyle name="Comma 5 5" xfId="237" xr:uid="{00000000-0005-0000-0000-0000EE020000}"/>
    <cellStyle name="Comma 5 5 2" xfId="378" xr:uid="{00000000-0005-0000-0000-0000EF020000}"/>
    <cellStyle name="Comma 5 5 2 2" xfId="1302" xr:uid="{00000000-0005-0000-0000-0000F0020000}"/>
    <cellStyle name="Comma 5 5 3" xfId="614" xr:uid="{00000000-0005-0000-0000-0000F1020000}"/>
    <cellStyle name="Comma 5 5 3 2" xfId="1474" xr:uid="{00000000-0005-0000-0000-0000F2020000}"/>
    <cellStyle name="Comma 5 5 4" xfId="731" xr:uid="{00000000-0005-0000-0000-0000F3020000}"/>
    <cellStyle name="Comma 5 5 4 2" xfId="1549" xr:uid="{00000000-0005-0000-0000-0000F4020000}"/>
    <cellStyle name="Comma 5 5 5" xfId="1179" xr:uid="{00000000-0005-0000-0000-0000F5020000}"/>
    <cellStyle name="Comma 5 6" xfId="435" xr:uid="{00000000-0005-0000-0000-0000F6020000}"/>
    <cellStyle name="Comma 5 6 2" xfId="1359" xr:uid="{00000000-0005-0000-0000-0000F7020000}"/>
    <cellStyle name="Comma 5 7" xfId="448" xr:uid="{00000000-0005-0000-0000-0000F8020000}"/>
    <cellStyle name="Comma 5 7 2" xfId="1370" xr:uid="{00000000-0005-0000-0000-0000F9020000}"/>
    <cellStyle name="Comma 5 8" xfId="575" xr:uid="{00000000-0005-0000-0000-0000FA020000}"/>
    <cellStyle name="Comma 5 8 2" xfId="1438" xr:uid="{00000000-0005-0000-0000-0000FB020000}"/>
    <cellStyle name="Comma 5 9" xfId="700" xr:uid="{00000000-0005-0000-0000-0000FC020000}"/>
    <cellStyle name="Comma 5 9 2" xfId="1518" xr:uid="{00000000-0005-0000-0000-0000FD020000}"/>
    <cellStyle name="Comma 6" xfId="21" xr:uid="{00000000-0005-0000-0000-0000FE020000}"/>
    <cellStyle name="Comma 6 10" xfId="577" xr:uid="{00000000-0005-0000-0000-0000FF020000}"/>
    <cellStyle name="Comma 6 10 2" xfId="1440" xr:uid="{00000000-0005-0000-0000-000000030000}"/>
    <cellStyle name="Comma 6 11" xfId="702" xr:uid="{00000000-0005-0000-0000-000001030000}"/>
    <cellStyle name="Comma 6 11 2" xfId="1520" xr:uid="{00000000-0005-0000-0000-000002030000}"/>
    <cellStyle name="Comma 6 12" xfId="240" xr:uid="{00000000-0005-0000-0000-000003030000}"/>
    <cellStyle name="Comma 6 13" xfId="967" xr:uid="{00000000-0005-0000-0000-000004030000}"/>
    <cellStyle name="Comma 6 14" xfId="1180" xr:uid="{00000000-0005-0000-0000-000005030000}"/>
    <cellStyle name="Comma 6 2" xfId="135" xr:uid="{00000000-0005-0000-0000-000006030000}"/>
    <cellStyle name="Comma 6 2 10" xfId="1207" xr:uid="{00000000-0005-0000-0000-000007030000}"/>
    <cellStyle name="Comma 6 2 2" xfId="259" xr:uid="{00000000-0005-0000-0000-000008030000}"/>
    <cellStyle name="Comma 6 2 2 2" xfId="287" xr:uid="{00000000-0005-0000-0000-000009030000}"/>
    <cellStyle name="Comma 6 2 2 2 2" xfId="1223" xr:uid="{00000000-0005-0000-0000-00000A030000}"/>
    <cellStyle name="Comma 6 2 2 3" xfId="388" xr:uid="{00000000-0005-0000-0000-00000B030000}"/>
    <cellStyle name="Comma 6 2 2 3 2" xfId="1312" xr:uid="{00000000-0005-0000-0000-00000C030000}"/>
    <cellStyle name="Comma 6 2 2 4" xfId="632" xr:uid="{00000000-0005-0000-0000-00000D030000}"/>
    <cellStyle name="Comma 6 2 2 4 2" xfId="1492" xr:uid="{00000000-0005-0000-0000-00000E030000}"/>
    <cellStyle name="Comma 6 2 2 5" xfId="749" xr:uid="{00000000-0005-0000-0000-00000F030000}"/>
    <cellStyle name="Comma 6 2 2 5 2" xfId="1567" xr:uid="{00000000-0005-0000-0000-000010030000}"/>
    <cellStyle name="Comma 6 2 2 6" xfId="1197" xr:uid="{00000000-0005-0000-0000-000011030000}"/>
    <cellStyle name="Comma 6 2 3" xfId="318" xr:uid="{00000000-0005-0000-0000-000012030000}"/>
    <cellStyle name="Comma 6 2 3 2" xfId="412" xr:uid="{00000000-0005-0000-0000-000013030000}"/>
    <cellStyle name="Comma 6 2 3 2 2" xfId="1336" xr:uid="{00000000-0005-0000-0000-000014030000}"/>
    <cellStyle name="Comma 6 2 3 3" xfId="1248" xr:uid="{00000000-0005-0000-0000-000015030000}"/>
    <cellStyle name="Comma 6 2 4" xfId="372" xr:uid="{00000000-0005-0000-0000-000016030000}"/>
    <cellStyle name="Comma 6 2 4 2" xfId="1296" xr:uid="{00000000-0005-0000-0000-000017030000}"/>
    <cellStyle name="Comma 6 2 5" xfId="464" xr:uid="{00000000-0005-0000-0000-000018030000}"/>
    <cellStyle name="Comma 6 2 5 2" xfId="1383" xr:uid="{00000000-0005-0000-0000-000019030000}"/>
    <cellStyle name="Comma 6 2 6" xfId="600" xr:uid="{00000000-0005-0000-0000-00001A030000}"/>
    <cellStyle name="Comma 6 2 6 2" xfId="1460" xr:uid="{00000000-0005-0000-0000-00001B030000}"/>
    <cellStyle name="Comma 6 2 7" xfId="718" xr:uid="{00000000-0005-0000-0000-00001C030000}"/>
    <cellStyle name="Comma 6 2 7 2" xfId="1536" xr:uid="{00000000-0005-0000-0000-00001D030000}"/>
    <cellStyle name="Comma 6 2 8" xfId="269" xr:uid="{00000000-0005-0000-0000-00001E030000}"/>
    <cellStyle name="Comma 6 2 9" xfId="968" xr:uid="{00000000-0005-0000-0000-00001F030000}"/>
    <cellStyle name="Comma 6 3" xfId="298" xr:uid="{00000000-0005-0000-0000-000020030000}"/>
    <cellStyle name="Comma 6 3 2" xfId="397" xr:uid="{00000000-0005-0000-0000-000021030000}"/>
    <cellStyle name="Comma 6 3 2 2" xfId="1321" xr:uid="{00000000-0005-0000-0000-000022030000}"/>
    <cellStyle name="Comma 6 3 3" xfId="502" xr:uid="{00000000-0005-0000-0000-000023030000}"/>
    <cellStyle name="Comma 6 3 3 2" xfId="1415" xr:uid="{00000000-0005-0000-0000-000024030000}"/>
    <cellStyle name="Comma 6 3 4" xfId="616" xr:uid="{00000000-0005-0000-0000-000025030000}"/>
    <cellStyle name="Comma 6 3 4 2" xfId="1476" xr:uid="{00000000-0005-0000-0000-000026030000}"/>
    <cellStyle name="Comma 6 3 5" xfId="733" xr:uid="{00000000-0005-0000-0000-000027030000}"/>
    <cellStyle name="Comma 6 3 5 2" xfId="1551" xr:uid="{00000000-0005-0000-0000-000028030000}"/>
    <cellStyle name="Comma 6 3 6" xfId="969" xr:uid="{00000000-0005-0000-0000-000029030000}"/>
    <cellStyle name="Comma 6 3 7" xfId="1233" xr:uid="{00000000-0005-0000-0000-00002A030000}"/>
    <cellStyle name="Comma 6 4" xfId="307" xr:uid="{00000000-0005-0000-0000-00002B030000}"/>
    <cellStyle name="Comma 6 4 2" xfId="403" xr:uid="{00000000-0005-0000-0000-00002C030000}"/>
    <cellStyle name="Comma 6 4 2 2" xfId="1327" xr:uid="{00000000-0005-0000-0000-00002D030000}"/>
    <cellStyle name="Comma 6 4 3" xfId="1239" xr:uid="{00000000-0005-0000-0000-00002E030000}"/>
    <cellStyle name="Comma 6 5" xfId="278" xr:uid="{00000000-0005-0000-0000-00002F030000}"/>
    <cellStyle name="Comma 6 5 2" xfId="1214" xr:uid="{00000000-0005-0000-0000-000030030000}"/>
    <cellStyle name="Comma 6 6" xfId="352" xr:uid="{00000000-0005-0000-0000-000031030000}"/>
    <cellStyle name="Comma 6 6 2" xfId="1278" xr:uid="{00000000-0005-0000-0000-000032030000}"/>
    <cellStyle name="Comma 6 7" xfId="358" xr:uid="{00000000-0005-0000-0000-000033030000}"/>
    <cellStyle name="Comma 6 7 2" xfId="1282" xr:uid="{00000000-0005-0000-0000-000034030000}"/>
    <cellStyle name="Comma 6 8" xfId="380" xr:uid="{00000000-0005-0000-0000-000035030000}"/>
    <cellStyle name="Comma 6 8 2" xfId="1304" xr:uid="{00000000-0005-0000-0000-000036030000}"/>
    <cellStyle name="Comma 6 9" xfId="453" xr:uid="{00000000-0005-0000-0000-000037030000}"/>
    <cellStyle name="Comma 6 9 2" xfId="1374" xr:uid="{00000000-0005-0000-0000-000038030000}"/>
    <cellStyle name="Comma 7" xfId="147" xr:uid="{00000000-0005-0000-0000-000039030000}"/>
    <cellStyle name="Comma 7 10" xfId="970" xr:uid="{00000000-0005-0000-0000-00003A030000}"/>
    <cellStyle name="Comma 7 11" xfId="1190" xr:uid="{00000000-0005-0000-0000-00003B030000}"/>
    <cellStyle name="Comma 7 2" xfId="262" xr:uid="{00000000-0005-0000-0000-00003C030000}"/>
    <cellStyle name="Comma 7 2 2" xfId="311" xr:uid="{00000000-0005-0000-0000-00003D030000}"/>
    <cellStyle name="Comma 7 2 2 2" xfId="406" xr:uid="{00000000-0005-0000-0000-00003E030000}"/>
    <cellStyle name="Comma 7 2 2 2 2" xfId="1330" xr:uid="{00000000-0005-0000-0000-00003F030000}"/>
    <cellStyle name="Comma 7 2 2 3" xfId="635" xr:uid="{00000000-0005-0000-0000-000040030000}"/>
    <cellStyle name="Comma 7 2 2 3 2" xfId="1495" xr:uid="{00000000-0005-0000-0000-000041030000}"/>
    <cellStyle name="Comma 7 2 2 4" xfId="752" xr:uid="{00000000-0005-0000-0000-000042030000}"/>
    <cellStyle name="Comma 7 2 2 4 2" xfId="1570" xr:uid="{00000000-0005-0000-0000-000043030000}"/>
    <cellStyle name="Comma 7 2 2 5" xfId="1242" xr:uid="{00000000-0005-0000-0000-000044030000}"/>
    <cellStyle name="Comma 7 2 3" xfId="296" xr:uid="{00000000-0005-0000-0000-000045030000}"/>
    <cellStyle name="Comma 7 2 3 2" xfId="1231" xr:uid="{00000000-0005-0000-0000-000046030000}"/>
    <cellStyle name="Comma 7 2 4" xfId="395" xr:uid="{00000000-0005-0000-0000-000047030000}"/>
    <cellStyle name="Comma 7 2 4 2" xfId="1319" xr:uid="{00000000-0005-0000-0000-000048030000}"/>
    <cellStyle name="Comma 7 2 5" xfId="509" xr:uid="{00000000-0005-0000-0000-000049030000}"/>
    <cellStyle name="Comma 7 2 5 2" xfId="1422" xr:uid="{00000000-0005-0000-0000-00004A030000}"/>
    <cellStyle name="Comma 7 2 6" xfId="604" xr:uid="{00000000-0005-0000-0000-00004B030000}"/>
    <cellStyle name="Comma 7 2 6 2" xfId="1464" xr:uid="{00000000-0005-0000-0000-00004C030000}"/>
    <cellStyle name="Comma 7 2 7" xfId="721" xr:uid="{00000000-0005-0000-0000-00004D030000}"/>
    <cellStyle name="Comma 7 2 7 2" xfId="1539" xr:uid="{00000000-0005-0000-0000-00004E030000}"/>
    <cellStyle name="Comma 7 2 8" xfId="971" xr:uid="{00000000-0005-0000-0000-00004F030000}"/>
    <cellStyle name="Comma 7 2 9" xfId="1200" xr:uid="{00000000-0005-0000-0000-000050030000}"/>
    <cellStyle name="Comma 7 3" xfId="309" xr:uid="{00000000-0005-0000-0000-000051030000}"/>
    <cellStyle name="Comma 7 3 2" xfId="405" xr:uid="{00000000-0005-0000-0000-000052030000}"/>
    <cellStyle name="Comma 7 3 2 2" xfId="1329" xr:uid="{00000000-0005-0000-0000-000053030000}"/>
    <cellStyle name="Comma 7 3 3" xfId="619" xr:uid="{00000000-0005-0000-0000-000054030000}"/>
    <cellStyle name="Comma 7 3 3 2" xfId="1479" xr:uid="{00000000-0005-0000-0000-000055030000}"/>
    <cellStyle name="Comma 7 3 4" xfId="736" xr:uid="{00000000-0005-0000-0000-000056030000}"/>
    <cellStyle name="Comma 7 3 4 2" xfId="1554" xr:uid="{00000000-0005-0000-0000-000057030000}"/>
    <cellStyle name="Comma 7 3 5" xfId="1241" xr:uid="{00000000-0005-0000-0000-000058030000}"/>
    <cellStyle name="Comma 7 4" xfId="282" xr:uid="{00000000-0005-0000-0000-000059030000}"/>
    <cellStyle name="Comma 7 4 2" xfId="1218" xr:uid="{00000000-0005-0000-0000-00005A030000}"/>
    <cellStyle name="Comma 7 5" xfId="384" xr:uid="{00000000-0005-0000-0000-00005B030000}"/>
    <cellStyle name="Comma 7 5 2" xfId="1308" xr:uid="{00000000-0005-0000-0000-00005C030000}"/>
    <cellStyle name="Comma 7 6" xfId="455" xr:uid="{00000000-0005-0000-0000-00005D030000}"/>
    <cellStyle name="Comma 7 6 2" xfId="1376" xr:uid="{00000000-0005-0000-0000-00005E030000}"/>
    <cellStyle name="Comma 7 7" xfId="582" xr:uid="{00000000-0005-0000-0000-00005F030000}"/>
    <cellStyle name="Comma 7 7 2" xfId="1443" xr:uid="{00000000-0005-0000-0000-000060030000}"/>
    <cellStyle name="Comma 7 8" xfId="705" xr:uid="{00000000-0005-0000-0000-000061030000}"/>
    <cellStyle name="Comma 7 8 2" xfId="1523" xr:uid="{00000000-0005-0000-0000-000062030000}"/>
    <cellStyle name="Comma 7 9" xfId="251" xr:uid="{00000000-0005-0000-0000-000063030000}"/>
    <cellStyle name="Comma 8" xfId="154" xr:uid="{00000000-0005-0000-0000-000064030000}"/>
    <cellStyle name="Comma 8 10" xfId="1194" xr:uid="{00000000-0005-0000-0000-000065030000}"/>
    <cellStyle name="Comma 8 2" xfId="314" xr:uid="{00000000-0005-0000-0000-000066030000}"/>
    <cellStyle name="Comma 8 2 2" xfId="409" xr:uid="{00000000-0005-0000-0000-000067030000}"/>
    <cellStyle name="Comma 8 2 2 2" xfId="624" xr:uid="{00000000-0005-0000-0000-000068030000}"/>
    <cellStyle name="Comma 8 2 2 2 2" xfId="1484" xr:uid="{00000000-0005-0000-0000-000069030000}"/>
    <cellStyle name="Comma 8 2 2 3" xfId="741" xr:uid="{00000000-0005-0000-0000-00006A030000}"/>
    <cellStyle name="Comma 8 2 2 3 2" xfId="1559" xr:uid="{00000000-0005-0000-0000-00006B030000}"/>
    <cellStyle name="Comma 8 2 2 4" xfId="1333" xr:uid="{00000000-0005-0000-0000-00006C030000}"/>
    <cellStyle name="Comma 8 2 3" xfId="590" xr:uid="{00000000-0005-0000-0000-00006D030000}"/>
    <cellStyle name="Comma 8 2 3 2" xfId="1450" xr:uid="{00000000-0005-0000-0000-00006E030000}"/>
    <cellStyle name="Comma 8 2 4" xfId="710" xr:uid="{00000000-0005-0000-0000-00006F030000}"/>
    <cellStyle name="Comma 8 2 4 2" xfId="1528" xr:uid="{00000000-0005-0000-0000-000070030000}"/>
    <cellStyle name="Comma 8 2 5" xfId="1245" xr:uid="{00000000-0005-0000-0000-000071030000}"/>
    <cellStyle name="Comma 8 3" xfId="290" xr:uid="{00000000-0005-0000-0000-000072030000}"/>
    <cellStyle name="Comma 8 3 2" xfId="608" xr:uid="{00000000-0005-0000-0000-000073030000}"/>
    <cellStyle name="Comma 8 3 2 2" xfId="1468" xr:uid="{00000000-0005-0000-0000-000074030000}"/>
    <cellStyle name="Comma 8 3 3" xfId="725" xr:uid="{00000000-0005-0000-0000-000075030000}"/>
    <cellStyle name="Comma 8 3 3 2" xfId="1543" xr:uid="{00000000-0005-0000-0000-000076030000}"/>
    <cellStyle name="Comma 8 3 4" xfId="1226" xr:uid="{00000000-0005-0000-0000-000077030000}"/>
    <cellStyle name="Comma 8 4" xfId="390" xr:uid="{00000000-0005-0000-0000-000078030000}"/>
    <cellStyle name="Comma 8 4 2" xfId="1314" xr:uid="{00000000-0005-0000-0000-000079030000}"/>
    <cellStyle name="Comma 8 5" xfId="461" xr:uid="{00000000-0005-0000-0000-00007A030000}"/>
    <cellStyle name="Comma 8 5 2" xfId="1380" xr:uid="{00000000-0005-0000-0000-00007B030000}"/>
    <cellStyle name="Comma 8 6" xfId="559" xr:uid="{00000000-0005-0000-0000-00007C030000}"/>
    <cellStyle name="Comma 8 6 2" xfId="1430" xr:uid="{00000000-0005-0000-0000-00007D030000}"/>
    <cellStyle name="Comma 8 7" xfId="694" xr:uid="{00000000-0005-0000-0000-00007E030000}"/>
    <cellStyle name="Comma 8 7 2" xfId="1512" xr:uid="{00000000-0005-0000-0000-00007F030000}"/>
    <cellStyle name="Comma 8 8" xfId="256" xr:uid="{00000000-0005-0000-0000-000080030000}"/>
    <cellStyle name="Comma 8 9" xfId="972" xr:uid="{00000000-0005-0000-0000-000081030000}"/>
    <cellStyle name="Comma 89" xfId="482" xr:uid="{00000000-0005-0000-0000-000082030000}"/>
    <cellStyle name="Comma 89 2" xfId="1397" xr:uid="{00000000-0005-0000-0000-000083030000}"/>
    <cellStyle name="Comma 9" xfId="139" xr:uid="{00000000-0005-0000-0000-000084030000}"/>
    <cellStyle name="Comma 9 2" xfId="393" xr:uid="{00000000-0005-0000-0000-000085030000}"/>
    <cellStyle name="Comma 9 2 2" xfId="620" xr:uid="{00000000-0005-0000-0000-000086030000}"/>
    <cellStyle name="Comma 9 2 2 2" xfId="1480" xr:uid="{00000000-0005-0000-0000-000087030000}"/>
    <cellStyle name="Comma 9 2 3" xfId="737" xr:uid="{00000000-0005-0000-0000-000088030000}"/>
    <cellStyle name="Comma 9 2 3 2" xfId="1555" xr:uid="{00000000-0005-0000-0000-000089030000}"/>
    <cellStyle name="Comma 9 2 4" xfId="974" xr:uid="{00000000-0005-0000-0000-00008A030000}"/>
    <cellStyle name="Comma 9 2 5" xfId="1317" xr:uid="{00000000-0005-0000-0000-00008B030000}"/>
    <cellStyle name="Comma 9 3" xfId="466" xr:uid="{00000000-0005-0000-0000-00008C030000}"/>
    <cellStyle name="Comma 9 3 2" xfId="975" xr:uid="{00000000-0005-0000-0000-00008D030000}"/>
    <cellStyle name="Comma 9 3 3" xfId="1385" xr:uid="{00000000-0005-0000-0000-00008E030000}"/>
    <cellStyle name="Comma 9 4" xfId="584" xr:uid="{00000000-0005-0000-0000-00008F030000}"/>
    <cellStyle name="Comma 9 4 2" xfId="1444" xr:uid="{00000000-0005-0000-0000-000090030000}"/>
    <cellStyle name="Comma 9 5" xfId="706" xr:uid="{00000000-0005-0000-0000-000091030000}"/>
    <cellStyle name="Comma 9 5 2" xfId="1524" xr:uid="{00000000-0005-0000-0000-000092030000}"/>
    <cellStyle name="Comma 9 6" xfId="294" xr:uid="{00000000-0005-0000-0000-000093030000}"/>
    <cellStyle name="Comma 9 7" xfId="973" xr:uid="{00000000-0005-0000-0000-000094030000}"/>
    <cellStyle name="Comma 9 8" xfId="1229" xr:uid="{00000000-0005-0000-0000-000095030000}"/>
    <cellStyle name="Comma 97" xfId="645" xr:uid="{00000000-0005-0000-0000-000096030000}"/>
    <cellStyle name="Comma 97 2" xfId="756" xr:uid="{00000000-0005-0000-0000-000097030000}"/>
    <cellStyle name="Comma 97 2 2" xfId="1574" xr:uid="{00000000-0005-0000-0000-000098030000}"/>
    <cellStyle name="Comma 97 3" xfId="1501" xr:uid="{00000000-0005-0000-0000-000099030000}"/>
    <cellStyle name="Comma 98" xfId="316" xr:uid="{00000000-0005-0000-0000-00009A030000}"/>
    <cellStyle name="Comma 98 2" xfId="411" xr:uid="{00000000-0005-0000-0000-00009B030000}"/>
    <cellStyle name="Comma 98 2 2" xfId="1335" xr:uid="{00000000-0005-0000-0000-00009C030000}"/>
    <cellStyle name="Comma 98 3" xfId="1247" xr:uid="{00000000-0005-0000-0000-00009D030000}"/>
    <cellStyle name="comma zerodec" xfId="22" xr:uid="{00000000-0005-0000-0000-00009E030000}"/>
    <cellStyle name="Copied" xfId="23" xr:uid="{00000000-0005-0000-0000-00009F030000}"/>
    <cellStyle name="Currency (0.00)" xfId="24" xr:uid="{00000000-0005-0000-0000-0000A0030000}"/>
    <cellStyle name="Currency [00]" xfId="25" xr:uid="{00000000-0005-0000-0000-0000A1030000}"/>
    <cellStyle name="Currency 2" xfId="218" xr:uid="{00000000-0005-0000-0000-0000A2030000}"/>
    <cellStyle name="Currency 2 2" xfId="976" xr:uid="{00000000-0005-0000-0000-0000A3030000}"/>
    <cellStyle name="Currency1" xfId="26" xr:uid="{00000000-0005-0000-0000-0000A4030000}"/>
    <cellStyle name="Currency1 2" xfId="977" xr:uid="{00000000-0005-0000-0000-0000A5030000}"/>
    <cellStyle name="Date Short" xfId="27" xr:uid="{00000000-0005-0000-0000-0000A6030000}"/>
    <cellStyle name="DELTA" xfId="28" xr:uid="{00000000-0005-0000-0000-0000A7030000}"/>
    <cellStyle name="Dezimal [0]_Compiling Utility Macros" xfId="29" xr:uid="{00000000-0005-0000-0000-0000A8030000}"/>
    <cellStyle name="Dezimal_Compiling Utility Macros" xfId="30" xr:uid="{00000000-0005-0000-0000-0000A9030000}"/>
    <cellStyle name="Dollar (zero dec)" xfId="31" xr:uid="{00000000-0005-0000-0000-0000AA030000}"/>
    <cellStyle name="Dollar (zero dec) 2" xfId="978" xr:uid="{00000000-0005-0000-0000-0000AB030000}"/>
    <cellStyle name="earc_x0015_l_Interᕃ" xfId="979" xr:uid="{00000000-0005-0000-0000-0000AC030000}"/>
    <cellStyle name="Enter Currency (0)" xfId="33" xr:uid="{00000000-0005-0000-0000-0000AD030000}"/>
    <cellStyle name="Enter Currency (2)" xfId="34" xr:uid="{00000000-0005-0000-0000-0000AE030000}"/>
    <cellStyle name="Enter Units (0)" xfId="35" xr:uid="{00000000-0005-0000-0000-0000AF030000}"/>
    <cellStyle name="Enter Units (1)" xfId="36" xr:uid="{00000000-0005-0000-0000-0000B0030000}"/>
    <cellStyle name="Enter Units (2)" xfId="37" xr:uid="{00000000-0005-0000-0000-0000B1030000}"/>
    <cellStyle name="Entered" xfId="38" xr:uid="{00000000-0005-0000-0000-0000B2030000}"/>
    <cellStyle name="Entry" xfId="39" xr:uid="{00000000-0005-0000-0000-0000B3030000}"/>
    <cellStyle name="Euro" xfId="40" xr:uid="{00000000-0005-0000-0000-0000B4030000}"/>
    <cellStyle name="Euro 2" xfId="980" xr:uid="{00000000-0005-0000-0000-0000B5030000}"/>
    <cellStyle name="Explanatory Text" xfId="172" builtinId="53" customBuiltin="1"/>
    <cellStyle name="Explanatory Text 2" xfId="528" xr:uid="{00000000-0005-0000-0000-0000B7030000}"/>
    <cellStyle name="Explanatory Text 2 2" xfId="981" xr:uid="{00000000-0005-0000-0000-0000B8030000}"/>
    <cellStyle name="Explanatory Text 3" xfId="670" xr:uid="{00000000-0005-0000-0000-0000B9030000}"/>
    <cellStyle name="Explanatory Text 3 2" xfId="982" xr:uid="{00000000-0005-0000-0000-0000BA030000}"/>
    <cellStyle name="Explanatory Text 4" xfId="983" xr:uid="{00000000-0005-0000-0000-0000BB030000}"/>
    <cellStyle name="Followed Hyperlink 2" xfId="225" xr:uid="{00000000-0005-0000-0000-0000BC030000}"/>
    <cellStyle name="Followed Hyperlink 2 2" xfId="443" xr:uid="{00000000-0005-0000-0000-0000BD030000}"/>
    <cellStyle name="Followed Hyperlink 3" xfId="563" xr:uid="{00000000-0005-0000-0000-0000BE030000}"/>
    <cellStyle name="Followed Hyperlink 4" xfId="641" xr:uid="{00000000-0005-0000-0000-0000BF030000}"/>
    <cellStyle name="Good" xfId="163" builtinId="26" customBuiltin="1"/>
    <cellStyle name="Good 2" xfId="518" xr:uid="{00000000-0005-0000-0000-0000C1030000}"/>
    <cellStyle name="Good 2 2" xfId="984" xr:uid="{00000000-0005-0000-0000-0000C2030000}"/>
    <cellStyle name="Good 3" xfId="680" xr:uid="{00000000-0005-0000-0000-0000C3030000}"/>
    <cellStyle name="Good 3 2" xfId="985" xr:uid="{00000000-0005-0000-0000-0000C4030000}"/>
    <cellStyle name="Good 4" xfId="986" xr:uid="{00000000-0005-0000-0000-0000C5030000}"/>
    <cellStyle name="Grey" xfId="43" xr:uid="{00000000-0005-0000-0000-0000C6030000}"/>
    <cellStyle name="Header1" xfId="44" xr:uid="{00000000-0005-0000-0000-0000C7030000}"/>
    <cellStyle name="Header2" xfId="45" xr:uid="{00000000-0005-0000-0000-0000C8030000}"/>
    <cellStyle name="Heading 1" xfId="159" builtinId="16" customBuiltin="1"/>
    <cellStyle name="Heading 1 2" xfId="514" xr:uid="{00000000-0005-0000-0000-0000CA030000}"/>
    <cellStyle name="Heading 1 2 2" xfId="987" xr:uid="{00000000-0005-0000-0000-0000CB030000}"/>
    <cellStyle name="Heading 1 3" xfId="660" xr:uid="{00000000-0005-0000-0000-0000CC030000}"/>
    <cellStyle name="Heading 1 3 2" xfId="988" xr:uid="{00000000-0005-0000-0000-0000CD030000}"/>
    <cellStyle name="Heading 1 4" xfId="989" xr:uid="{00000000-0005-0000-0000-0000CE030000}"/>
    <cellStyle name="Heading 2" xfId="160" builtinId="17" customBuiltin="1"/>
    <cellStyle name="Heading 2 2" xfId="515" xr:uid="{00000000-0005-0000-0000-0000D0030000}"/>
    <cellStyle name="Heading 2 2 2" xfId="990" xr:uid="{00000000-0005-0000-0000-0000D1030000}"/>
    <cellStyle name="Heading 2 3" xfId="648" xr:uid="{00000000-0005-0000-0000-0000D2030000}"/>
    <cellStyle name="Heading 2 3 2" xfId="991" xr:uid="{00000000-0005-0000-0000-0000D3030000}"/>
    <cellStyle name="Heading 2 4" xfId="992" xr:uid="{00000000-0005-0000-0000-0000D4030000}"/>
    <cellStyle name="Heading 3" xfId="161" builtinId="18" customBuiltin="1"/>
    <cellStyle name="Heading 3 2" xfId="516" xr:uid="{00000000-0005-0000-0000-0000D6030000}"/>
    <cellStyle name="Heading 3 2 2" xfId="993" xr:uid="{00000000-0005-0000-0000-0000D7030000}"/>
    <cellStyle name="Heading 3 3" xfId="682" xr:uid="{00000000-0005-0000-0000-0000D8030000}"/>
    <cellStyle name="Heading 3 3 2" xfId="994" xr:uid="{00000000-0005-0000-0000-0000D9030000}"/>
    <cellStyle name="Heading 3 4" xfId="995" xr:uid="{00000000-0005-0000-0000-0000DA030000}"/>
    <cellStyle name="Heading 4" xfId="162" builtinId="19" customBuiltin="1"/>
    <cellStyle name="Heading 4 2" xfId="517" xr:uid="{00000000-0005-0000-0000-0000DC030000}"/>
    <cellStyle name="Heading 4 2 2" xfId="996" xr:uid="{00000000-0005-0000-0000-0000DD030000}"/>
    <cellStyle name="Heading 4 3" xfId="681" xr:uid="{00000000-0005-0000-0000-0000DE030000}"/>
    <cellStyle name="Heading 4 3 2" xfId="997" xr:uid="{00000000-0005-0000-0000-0000DF030000}"/>
    <cellStyle name="Heading 4 4" xfId="998" xr:uid="{00000000-0005-0000-0000-0000E0030000}"/>
    <cellStyle name="Hyperlink 17" xfId="567" xr:uid="{00000000-0005-0000-0000-0000E1030000}"/>
    <cellStyle name="Hyperlink 2" xfId="226" xr:uid="{00000000-0005-0000-0000-0000E2030000}"/>
    <cellStyle name="Hyperlink 2 2" xfId="565" xr:uid="{00000000-0005-0000-0000-0000E3030000}"/>
    <cellStyle name="Hyperlink 2 2 2" xfId="579" xr:uid="{00000000-0005-0000-0000-0000E4030000}"/>
    <cellStyle name="Hyperlink 2 3" xfId="642" xr:uid="{00000000-0005-0000-0000-0000E5030000}"/>
    <cellStyle name="Hyperlink 2 4" xfId="999" xr:uid="{00000000-0005-0000-0000-0000E6030000}"/>
    <cellStyle name="Hyperlink 3" xfId="253" xr:uid="{00000000-0005-0000-0000-0000E7030000}"/>
    <cellStyle name="Hyperlink 3 2" xfId="580" xr:uid="{00000000-0005-0000-0000-0000E8030000}"/>
    <cellStyle name="Hyperlink 3 3" xfId="557" xr:uid="{00000000-0005-0000-0000-0000E9030000}"/>
    <cellStyle name="Hyperlink 4" xfId="224" xr:uid="{00000000-0005-0000-0000-0000EA030000}"/>
    <cellStyle name="Hyperlink 4 2" xfId="442" xr:uid="{00000000-0005-0000-0000-0000EB030000}"/>
    <cellStyle name="Hyperlink 5" xfId="564" xr:uid="{00000000-0005-0000-0000-0000EC030000}"/>
    <cellStyle name="Hyperlink 6" xfId="583" xr:uid="{00000000-0005-0000-0000-0000ED030000}"/>
    <cellStyle name="Hyperlink 7" xfId="640" xr:uid="{00000000-0005-0000-0000-0000EE030000}"/>
    <cellStyle name="Input" xfId="166" builtinId="20" customBuiltin="1"/>
    <cellStyle name="Input [yellow]" xfId="46" xr:uid="{00000000-0005-0000-0000-0000F0030000}"/>
    <cellStyle name="Input 2" xfId="521" xr:uid="{00000000-0005-0000-0000-0000F1030000}"/>
    <cellStyle name="Input 2 2" xfId="1000" xr:uid="{00000000-0005-0000-0000-0000F2030000}"/>
    <cellStyle name="Input 3" xfId="659" xr:uid="{00000000-0005-0000-0000-0000F3030000}"/>
    <cellStyle name="Input 3 2" xfId="1001" xr:uid="{00000000-0005-0000-0000-0000F4030000}"/>
    <cellStyle name="Input 4" xfId="1002" xr:uid="{00000000-0005-0000-0000-0000F5030000}"/>
    <cellStyle name="Input 5" xfId="1003" xr:uid="{00000000-0005-0000-0000-0000F6030000}"/>
    <cellStyle name="Input 6" xfId="1004" xr:uid="{00000000-0005-0000-0000-0000F7030000}"/>
    <cellStyle name="Input 7" xfId="1005" xr:uid="{00000000-0005-0000-0000-0000F8030000}"/>
    <cellStyle name="lines" xfId="47" xr:uid="{00000000-0005-0000-0000-0000F9030000}"/>
    <cellStyle name="Link Currency (0)" xfId="48" xr:uid="{00000000-0005-0000-0000-0000FA030000}"/>
    <cellStyle name="Link Currency (2)" xfId="49" xr:uid="{00000000-0005-0000-0000-0000FB030000}"/>
    <cellStyle name="Link Units (0)" xfId="50" xr:uid="{00000000-0005-0000-0000-0000FC030000}"/>
    <cellStyle name="Link Units (1)" xfId="51" xr:uid="{00000000-0005-0000-0000-0000FD030000}"/>
    <cellStyle name="Link Units (2)" xfId="52" xr:uid="{00000000-0005-0000-0000-0000FE030000}"/>
    <cellStyle name="Linked Cell" xfId="169" builtinId="24" customBuiltin="1"/>
    <cellStyle name="Linked Cell 2" xfId="524" xr:uid="{00000000-0005-0000-0000-000000040000}"/>
    <cellStyle name="Linked Cell 2 2" xfId="1006" xr:uid="{00000000-0005-0000-0000-000001040000}"/>
    <cellStyle name="Linked Cell 3" xfId="673" xr:uid="{00000000-0005-0000-0000-000002040000}"/>
    <cellStyle name="Linked Cell 3 2" xfId="1007" xr:uid="{00000000-0005-0000-0000-000003040000}"/>
    <cellStyle name="Linked Cell 4" xfId="1008" xr:uid="{00000000-0005-0000-0000-000004040000}"/>
    <cellStyle name="MainData" xfId="1009" xr:uid="{00000000-0005-0000-0000-000005040000}"/>
    <cellStyle name="MajorTotal" xfId="1010" xr:uid="{00000000-0005-0000-0000-000006040000}"/>
    <cellStyle name="Miglia - Stile1" xfId="53" xr:uid="{00000000-0005-0000-0000-000007040000}"/>
    <cellStyle name="Miglia - Stile2" xfId="54" xr:uid="{00000000-0005-0000-0000-000008040000}"/>
    <cellStyle name="Miglia - Stile3" xfId="55" xr:uid="{00000000-0005-0000-0000-000009040000}"/>
    <cellStyle name="Miglia - Stile4" xfId="56" xr:uid="{00000000-0005-0000-0000-00000A040000}"/>
    <cellStyle name="Miglia - Stile5" xfId="57" xr:uid="{00000000-0005-0000-0000-00000B040000}"/>
    <cellStyle name="Milliers [0]_AR1194" xfId="58" xr:uid="{00000000-0005-0000-0000-00000C040000}"/>
    <cellStyle name="Milliers_annexe7b_EN_final" xfId="1011" xr:uid="{00000000-0005-0000-0000-00000D040000}"/>
    <cellStyle name="Monétaire [0]_AR1194" xfId="59" xr:uid="{00000000-0005-0000-0000-00000E040000}"/>
    <cellStyle name="Monétaire_AR1194" xfId="60" xr:uid="{00000000-0005-0000-0000-00000F040000}"/>
    <cellStyle name="Neutral" xfId="165" builtinId="28" customBuiltin="1"/>
    <cellStyle name="Neutral 2" xfId="338" xr:uid="{00000000-0005-0000-0000-000011040000}"/>
    <cellStyle name="Neutral 2 2" xfId="1012" xr:uid="{00000000-0005-0000-0000-000012040000}"/>
    <cellStyle name="Neutral 3" xfId="520" xr:uid="{00000000-0005-0000-0000-000013040000}"/>
    <cellStyle name="Neutral 3 2" xfId="1013" xr:uid="{00000000-0005-0000-0000-000014040000}"/>
    <cellStyle name="Neutral 4" xfId="668" xr:uid="{00000000-0005-0000-0000-000015040000}"/>
    <cellStyle name="Neutral 4 2" xfId="1014" xr:uid="{00000000-0005-0000-0000-000016040000}"/>
    <cellStyle name="no dec" xfId="61" xr:uid="{00000000-0005-0000-0000-000017040000}"/>
    <cellStyle name="norma" xfId="1015" xr:uid="{00000000-0005-0000-0000-000018040000}"/>
    <cellStyle name="Normal" xfId="0" builtinId="0"/>
    <cellStyle name="Normal - Stile6" xfId="62" xr:uid="{00000000-0005-0000-0000-00001A040000}"/>
    <cellStyle name="Normal - Stile7" xfId="63" xr:uid="{00000000-0005-0000-0000-00001B040000}"/>
    <cellStyle name="Normal - Stile8" xfId="64" xr:uid="{00000000-0005-0000-0000-00001C040000}"/>
    <cellStyle name="Normal - Style1" xfId="65" xr:uid="{00000000-0005-0000-0000-00001D040000}"/>
    <cellStyle name="Normal - Style1 2" xfId="1016" xr:uid="{00000000-0005-0000-0000-00001E040000}"/>
    <cellStyle name="Normal 10" xfId="145" xr:uid="{00000000-0005-0000-0000-00001F040000}"/>
    <cellStyle name="Normal 10 2" xfId="248" xr:uid="{00000000-0005-0000-0000-000020040000}"/>
    <cellStyle name="Normal 10 2 2" xfId="261" xr:uid="{00000000-0005-0000-0000-000021040000}"/>
    <cellStyle name="Normal 10 2 2 2" xfId="1199" xr:uid="{00000000-0005-0000-0000-000022040000}"/>
    <cellStyle name="Normal 10 2 3" xfId="310" xr:uid="{00000000-0005-0000-0000-000023040000}"/>
    <cellStyle name="Normal 10 2 4" xfId="510" xr:uid="{00000000-0005-0000-0000-000024040000}"/>
    <cellStyle name="Normal 10 2 4 2" xfId="1423" xr:uid="{00000000-0005-0000-0000-000025040000}"/>
    <cellStyle name="Normal 10 2 5" xfId="1017" xr:uid="{00000000-0005-0000-0000-000026040000}"/>
    <cellStyle name="Normal 10 2 6" xfId="1187" xr:uid="{00000000-0005-0000-0000-000027040000}"/>
    <cellStyle name="Normal 10 3" xfId="308" xr:uid="{00000000-0005-0000-0000-000028040000}"/>
    <cellStyle name="Normal 10 3 2" xfId="404" xr:uid="{00000000-0005-0000-0000-000029040000}"/>
    <cellStyle name="Normal 10 3 2 2" xfId="644" xr:uid="{00000000-0005-0000-0000-00002A040000}"/>
    <cellStyle name="Normal 10 3 2 3" xfId="1328" xr:uid="{00000000-0005-0000-0000-00002B040000}"/>
    <cellStyle name="Normal 10 3 3" xfId="1018" xr:uid="{00000000-0005-0000-0000-00002C040000}"/>
    <cellStyle name="Normal 10 3 4" xfId="1240" xr:uid="{00000000-0005-0000-0000-00002D040000}"/>
    <cellStyle name="Normal 10 4" xfId="281" xr:uid="{00000000-0005-0000-0000-00002E040000}"/>
    <cellStyle name="Normal 10 4 2" xfId="1217" xr:uid="{00000000-0005-0000-0000-00002F040000}"/>
    <cellStyle name="Normal 10 5" xfId="383" xr:uid="{00000000-0005-0000-0000-000030040000}"/>
    <cellStyle name="Normal 10 5 2" xfId="1307" xr:uid="{00000000-0005-0000-0000-000031040000}"/>
    <cellStyle name="Normal 10 6" xfId="452" xr:uid="{00000000-0005-0000-0000-000032040000}"/>
    <cellStyle name="Normal 10 6 2" xfId="1373" xr:uid="{00000000-0005-0000-0000-000033040000}"/>
    <cellStyle name="Normal 10 7" xfId="239" xr:uid="{00000000-0005-0000-0000-000034040000}"/>
    <cellStyle name="Normal 11" xfId="152" xr:uid="{00000000-0005-0000-0000-000035040000}"/>
    <cellStyle name="Normal 11 2" xfId="321" xr:uid="{00000000-0005-0000-0000-000036040000}"/>
    <cellStyle name="Normal 11 2 2" xfId="415" xr:uid="{00000000-0005-0000-0000-000037040000}"/>
    <cellStyle name="Normal 11 2 2 2" xfId="1339" xr:uid="{00000000-0005-0000-0000-000038040000}"/>
    <cellStyle name="Normal 11 2 3" xfId="508" xr:uid="{00000000-0005-0000-0000-000039040000}"/>
    <cellStyle name="Normal 11 2 3 2" xfId="1421" xr:uid="{00000000-0005-0000-0000-00003A040000}"/>
    <cellStyle name="Normal 11 2 4" xfId="1020" xr:uid="{00000000-0005-0000-0000-00003B040000}"/>
    <cellStyle name="Normal 11 2 5" xfId="1251" xr:uid="{00000000-0005-0000-0000-00003C040000}"/>
    <cellStyle name="Normal 11 3" xfId="289" xr:uid="{00000000-0005-0000-0000-00003D040000}"/>
    <cellStyle name="Normal 11 3 2" xfId="1021" xr:uid="{00000000-0005-0000-0000-00003E040000}"/>
    <cellStyle name="Normal 11 3 3" xfId="1225" xr:uid="{00000000-0005-0000-0000-00003F040000}"/>
    <cellStyle name="Normal 11 4" xfId="389" xr:uid="{00000000-0005-0000-0000-000040040000}"/>
    <cellStyle name="Normal 11 4 2" xfId="1313" xr:uid="{00000000-0005-0000-0000-000041040000}"/>
    <cellStyle name="Normal 11 5" xfId="454" xr:uid="{00000000-0005-0000-0000-000042040000}"/>
    <cellStyle name="Normal 11 5 2" xfId="1375" xr:uid="{00000000-0005-0000-0000-000043040000}"/>
    <cellStyle name="Normal 11 6" xfId="255" xr:uid="{00000000-0005-0000-0000-000044040000}"/>
    <cellStyle name="Normal 11 7" xfId="1019" xr:uid="{00000000-0005-0000-0000-000045040000}"/>
    <cellStyle name="Normal 11 8" xfId="1193" xr:uid="{00000000-0005-0000-0000-000046040000}"/>
    <cellStyle name="Normal 117" xfId="566" xr:uid="{00000000-0005-0000-0000-000047040000}"/>
    <cellStyle name="Normal 12" xfId="143" xr:uid="{00000000-0005-0000-0000-000048040000}"/>
    <cellStyle name="Normal 12 2" xfId="438" xr:uid="{00000000-0005-0000-0000-000049040000}"/>
    <cellStyle name="Normal 12 2 2" xfId="1023" xr:uid="{00000000-0005-0000-0000-00004A040000}"/>
    <cellStyle name="Normal 12 2 3" xfId="1361" xr:uid="{00000000-0005-0000-0000-00004B040000}"/>
    <cellStyle name="Normal 12 3" xfId="688" xr:uid="{00000000-0005-0000-0000-00004C040000}"/>
    <cellStyle name="Normal 12 3 2" xfId="1024" xr:uid="{00000000-0005-0000-0000-00004D040000}"/>
    <cellStyle name="Normal 12 3 3" xfId="1506" xr:uid="{00000000-0005-0000-0000-00004E040000}"/>
    <cellStyle name="Normal 12 4" xfId="293" xr:uid="{00000000-0005-0000-0000-00004F040000}"/>
    <cellStyle name="Normal 12 5" xfId="1022" xr:uid="{00000000-0005-0000-0000-000050040000}"/>
    <cellStyle name="Normal 13" xfId="136" xr:uid="{00000000-0005-0000-0000-000051040000}"/>
    <cellStyle name="Normal 13 2" xfId="327" xr:uid="{00000000-0005-0000-0000-000052040000}"/>
    <cellStyle name="Normal 13 2 2" xfId="419" xr:uid="{00000000-0005-0000-0000-000053040000}"/>
    <cellStyle name="Normal 13 2 2 2" xfId="504" xr:uid="{00000000-0005-0000-0000-000054040000}"/>
    <cellStyle name="Normal 13 2 2 2 2" xfId="1417" xr:uid="{00000000-0005-0000-0000-000055040000}"/>
    <cellStyle name="Normal 13 2 2 3" xfId="1343" xr:uid="{00000000-0005-0000-0000-000056040000}"/>
    <cellStyle name="Normal 13 2 3" xfId="497" xr:uid="{00000000-0005-0000-0000-000057040000}"/>
    <cellStyle name="Normal 13 2 3 2" xfId="1410" xr:uid="{00000000-0005-0000-0000-000058040000}"/>
    <cellStyle name="Normal 13 2 4" xfId="1026" xr:uid="{00000000-0005-0000-0000-000059040000}"/>
    <cellStyle name="Normal 13 2 5" xfId="1255" xr:uid="{00000000-0005-0000-0000-00005A040000}"/>
    <cellStyle name="Normal 13 3" xfId="499" xr:uid="{00000000-0005-0000-0000-00005B040000}"/>
    <cellStyle name="Normal 13 3 2" xfId="1412" xr:uid="{00000000-0005-0000-0000-00005C040000}"/>
    <cellStyle name="Normal 13 4" xfId="467" xr:uid="{00000000-0005-0000-0000-00005D040000}"/>
    <cellStyle name="Normal 13 4 2" xfId="1386" xr:uid="{00000000-0005-0000-0000-00005E040000}"/>
    <cellStyle name="Normal 13 5" xfId="330" xr:uid="{00000000-0005-0000-0000-00005F040000}"/>
    <cellStyle name="Normal 13 6" xfId="1025" xr:uid="{00000000-0005-0000-0000-000060040000}"/>
    <cellStyle name="Normal 14" xfId="141" xr:uid="{00000000-0005-0000-0000-000061040000}"/>
    <cellStyle name="Normal 14 2" xfId="421" xr:uid="{00000000-0005-0000-0000-000062040000}"/>
    <cellStyle name="Normal 14 2 2" xfId="503" xr:uid="{00000000-0005-0000-0000-000063040000}"/>
    <cellStyle name="Normal 14 2 2 2" xfId="1416" xr:uid="{00000000-0005-0000-0000-000064040000}"/>
    <cellStyle name="Normal 14 2 3" xfId="1028" xr:uid="{00000000-0005-0000-0000-000065040000}"/>
    <cellStyle name="Normal 14 2 4" xfId="1345" xr:uid="{00000000-0005-0000-0000-000066040000}"/>
    <cellStyle name="Normal 14 3" xfId="493" xr:uid="{00000000-0005-0000-0000-000067040000}"/>
    <cellStyle name="Normal 14 3 2" xfId="1406" xr:uid="{00000000-0005-0000-0000-000068040000}"/>
    <cellStyle name="Normal 14 4" xfId="329" xr:uid="{00000000-0005-0000-0000-000069040000}"/>
    <cellStyle name="Normal 14 5" xfId="1027" xr:uid="{00000000-0005-0000-0000-00006A040000}"/>
    <cellStyle name="Normal 14 6" xfId="1257" xr:uid="{00000000-0005-0000-0000-00006B040000}"/>
    <cellStyle name="Normal 15" xfId="332" xr:uid="{00000000-0005-0000-0000-00006C040000}"/>
    <cellStyle name="Normal 15 2" xfId="423" xr:uid="{00000000-0005-0000-0000-00006D040000}"/>
    <cellStyle name="Normal 15 2 2" xfId="1030" xr:uid="{00000000-0005-0000-0000-00006E040000}"/>
    <cellStyle name="Normal 15 2 3" xfId="1347" xr:uid="{00000000-0005-0000-0000-00006F040000}"/>
    <cellStyle name="Normal 15 3" xfId="568" xr:uid="{00000000-0005-0000-0000-000070040000}"/>
    <cellStyle name="Normal 15 4" xfId="1029" xr:uid="{00000000-0005-0000-0000-000071040000}"/>
    <cellStyle name="Normal 15 5" xfId="1259" xr:uid="{00000000-0005-0000-0000-000072040000}"/>
    <cellStyle name="Normal 16" xfId="343" xr:uid="{00000000-0005-0000-0000-000073040000}"/>
    <cellStyle name="Normal 16 2" xfId="1032" xr:uid="{00000000-0005-0000-0000-000074040000}"/>
    <cellStyle name="Normal 16 3" xfId="1031" xr:uid="{00000000-0005-0000-0000-000075040000}"/>
    <cellStyle name="Normal 16 4" xfId="1269" xr:uid="{00000000-0005-0000-0000-000076040000}"/>
    <cellStyle name="Normal 17" xfId="346" xr:uid="{00000000-0005-0000-0000-000077040000}"/>
    <cellStyle name="Normal 17 2" xfId="1034" xr:uid="{00000000-0005-0000-0000-000078040000}"/>
    <cellStyle name="Normal 17 3" xfId="1033" xr:uid="{00000000-0005-0000-0000-000079040000}"/>
    <cellStyle name="Normal 17 4" xfId="1272" xr:uid="{00000000-0005-0000-0000-00007A040000}"/>
    <cellStyle name="Normal 18" xfId="198" xr:uid="{00000000-0005-0000-0000-00007B040000}"/>
    <cellStyle name="Normal 18 2" xfId="1036" xr:uid="{00000000-0005-0000-0000-00007C040000}"/>
    <cellStyle name="Normal 18 3" xfId="1035" xr:uid="{00000000-0005-0000-0000-00007D040000}"/>
    <cellStyle name="Normal 19" xfId="203" xr:uid="{00000000-0005-0000-0000-00007E040000}"/>
    <cellStyle name="Normal 19 2" xfId="1038" xr:uid="{00000000-0005-0000-0000-00007F040000}"/>
    <cellStyle name="Normal 19 3" xfId="1037" xr:uid="{00000000-0005-0000-0000-000080040000}"/>
    <cellStyle name="Normal 2" xfId="66" xr:uid="{00000000-0005-0000-0000-000081040000}"/>
    <cellStyle name="Normal 2 10" xfId="1039" xr:uid="{00000000-0005-0000-0000-000082040000}"/>
    <cellStyle name="Normal 2 10 3" xfId="1040" xr:uid="{00000000-0005-0000-0000-000083040000}"/>
    <cellStyle name="Normal 2 2" xfId="221" xr:uid="{00000000-0005-0000-0000-000084040000}"/>
    <cellStyle name="Normal 2 2 2" xfId="129" xr:uid="{00000000-0005-0000-0000-000085040000}"/>
    <cellStyle name="Normal 2 2 2 8" xfId="1042" xr:uid="{00000000-0005-0000-0000-000086040000}"/>
    <cellStyle name="Normal 2 2 3" xfId="562" xr:uid="{00000000-0005-0000-0000-000087040000}"/>
    <cellStyle name="Normal 2 2 4" xfId="1041" xr:uid="{00000000-0005-0000-0000-000088040000}"/>
    <cellStyle name="Normal 2 3" xfId="241" xr:uid="{00000000-0005-0000-0000-000089040000}"/>
    <cellStyle name="Normal 2 3 2" xfId="319" xr:uid="{00000000-0005-0000-0000-00008A040000}"/>
    <cellStyle name="Normal 2 3 2 2" xfId="413" xr:uid="{00000000-0005-0000-0000-00008B040000}"/>
    <cellStyle name="Normal 2 3 2 2 2" xfId="1337" xr:uid="{00000000-0005-0000-0000-00008C040000}"/>
    <cellStyle name="Normal 2 3 2 3" xfId="1249" xr:uid="{00000000-0005-0000-0000-00008D040000}"/>
    <cellStyle name="Normal 2 3 3" xfId="279" xr:uid="{00000000-0005-0000-0000-00008E040000}"/>
    <cellStyle name="Normal 2 3 3 2" xfId="1215" xr:uid="{00000000-0005-0000-0000-00008F040000}"/>
    <cellStyle name="Normal 2 3 4" xfId="381" xr:uid="{00000000-0005-0000-0000-000090040000}"/>
    <cellStyle name="Normal 2 3 4 2" xfId="1305" xr:uid="{00000000-0005-0000-0000-000091040000}"/>
    <cellStyle name="Normal 2 3 5" xfId="475" xr:uid="{00000000-0005-0000-0000-000092040000}"/>
    <cellStyle name="Normal 2 3 6" xfId="1043" xr:uid="{00000000-0005-0000-0000-000093040000}"/>
    <cellStyle name="Normal 2 3 7" xfId="1181" xr:uid="{00000000-0005-0000-0000-000094040000}"/>
    <cellStyle name="Normal 2 4" xfId="216" xr:uid="{00000000-0005-0000-0000-000095040000}"/>
    <cellStyle name="Normal 2 4 2" xfId="1044" xr:uid="{00000000-0005-0000-0000-000096040000}"/>
    <cellStyle name="Normal 2 5" xfId="199" xr:uid="{00000000-0005-0000-0000-000097040000}"/>
    <cellStyle name="Normal 2_50-09_AP_OP_CHQ-1" xfId="1045" xr:uid="{00000000-0005-0000-0000-000098040000}"/>
    <cellStyle name="Normal 20" xfId="759" xr:uid="{00000000-0005-0000-0000-000099040000}"/>
    <cellStyle name="Normal 20 2" xfId="1046" xr:uid="{00000000-0005-0000-0000-00009A040000}"/>
    <cellStyle name="Normal 21" xfId="763" xr:uid="{00000000-0005-0000-0000-00009B040000}"/>
    <cellStyle name="Normal 21 2" xfId="1047" xr:uid="{00000000-0005-0000-0000-00009C040000}"/>
    <cellStyle name="Normal 22" xfId="1048" xr:uid="{00000000-0005-0000-0000-00009D040000}"/>
    <cellStyle name="Normal 23" xfId="1049" xr:uid="{00000000-0005-0000-0000-00009E040000}"/>
    <cellStyle name="Normal 24" xfId="1050" xr:uid="{00000000-0005-0000-0000-00009F040000}"/>
    <cellStyle name="Normal 25" xfId="1051" xr:uid="{00000000-0005-0000-0000-0000A0040000}"/>
    <cellStyle name="Normal 26" xfId="1052" xr:uid="{00000000-0005-0000-0000-0000A1040000}"/>
    <cellStyle name="Normal 27" xfId="1053" xr:uid="{00000000-0005-0000-0000-0000A2040000}"/>
    <cellStyle name="Normal 28" xfId="1054" xr:uid="{00000000-0005-0000-0000-0000A3040000}"/>
    <cellStyle name="Normal 29" xfId="1055" xr:uid="{00000000-0005-0000-0000-0000A4040000}"/>
    <cellStyle name="Normal 29 2" xfId="1596" xr:uid="{E9A86969-C7B5-44A0-B294-3067F099E33F}"/>
    <cellStyle name="Normal 3" xfId="67" xr:uid="{00000000-0005-0000-0000-0000A5040000}"/>
    <cellStyle name="Normal 3 2" xfId="138" xr:uid="{00000000-0005-0000-0000-0000A6040000}"/>
    <cellStyle name="Normal 3 2 2" xfId="227" xr:uid="{00000000-0005-0000-0000-0000A7040000}"/>
    <cellStyle name="Normal 3 2 3" xfId="223" xr:uid="{00000000-0005-0000-0000-0000A8040000}"/>
    <cellStyle name="Normal 3 2 4" xfId="1057" xr:uid="{00000000-0005-0000-0000-0000A9040000}"/>
    <cellStyle name="Normal 3 2 5" xfId="228" xr:uid="{00000000-0005-0000-0000-0000AA040000}"/>
    <cellStyle name="Normal 3 3" xfId="229" xr:uid="{00000000-0005-0000-0000-0000AB040000}"/>
    <cellStyle name="Normal 3 3 2" xfId="230" xr:uid="{00000000-0005-0000-0000-0000AC040000}"/>
    <cellStyle name="Normal 3 3 3" xfId="1058" xr:uid="{00000000-0005-0000-0000-0000AD040000}"/>
    <cellStyle name="Normal 3 4" xfId="238" xr:uid="{00000000-0005-0000-0000-0000AE040000}"/>
    <cellStyle name="Normal 3 4 2" xfId="469" xr:uid="{00000000-0005-0000-0000-0000AF040000}"/>
    <cellStyle name="Normal 3 4 2 2" xfId="638" xr:uid="{00000000-0005-0000-0000-0000B0040000}"/>
    <cellStyle name="Normal 3 4 2 2 2" xfId="1498" xr:uid="{00000000-0005-0000-0000-0000B1040000}"/>
    <cellStyle name="Normal 3 5" xfId="124" xr:uid="{00000000-0005-0000-0000-0000B2040000}"/>
    <cellStyle name="Normal 3 6" xfId="222" xr:uid="{00000000-0005-0000-0000-0000B3040000}"/>
    <cellStyle name="Normal 3 7" xfId="1056" xr:uid="{00000000-0005-0000-0000-0000B4040000}"/>
    <cellStyle name="Normal 3_CF MNR Q1 10" xfId="68" xr:uid="{00000000-0005-0000-0000-0000B5040000}"/>
    <cellStyle name="Normal 3_CF MNR Q1 10 2" xfId="126" xr:uid="{00000000-0005-0000-0000-0000B6040000}"/>
    <cellStyle name="Normal 30" xfId="1059" xr:uid="{00000000-0005-0000-0000-0000B7040000}"/>
    <cellStyle name="Normal 31" xfId="764" xr:uid="{00000000-0005-0000-0000-0000B8040000}"/>
    <cellStyle name="Normal 32" xfId="1089" xr:uid="{00000000-0005-0000-0000-0000B9040000}"/>
    <cellStyle name="Normal 33" xfId="1150" xr:uid="{00000000-0005-0000-0000-0000BA040000}"/>
    <cellStyle name="Normal 34" xfId="1503" xr:uid="{00000000-0005-0000-0000-0000BB040000}"/>
    <cellStyle name="Normal 35" xfId="1579" xr:uid="{00000000-0005-0000-0000-0000BC040000}"/>
    <cellStyle name="Normal 36" xfId="1586" xr:uid="{00000000-0005-0000-0000-0000BD040000}"/>
    <cellStyle name="Normal 37" xfId="1365" xr:uid="{00000000-0005-0000-0000-0000BE040000}"/>
    <cellStyle name="Normal 38" xfId="1582" xr:uid="{00000000-0005-0000-0000-0000BF040000}"/>
    <cellStyle name="Normal 39" xfId="1581" xr:uid="{00000000-0005-0000-0000-0000C0040000}"/>
    <cellStyle name="Normal 4" xfId="118" xr:uid="{00000000-0005-0000-0000-0000C1040000}"/>
    <cellStyle name="Normal 4 2" xfId="246" xr:uid="{00000000-0005-0000-0000-0000C2040000}"/>
    <cellStyle name="Normal 4 2 2" xfId="128" xr:uid="{00000000-0005-0000-0000-0000C3040000}"/>
    <cellStyle name="Normal 4 2 2 2" xfId="506" xr:uid="{00000000-0005-0000-0000-0000C4040000}"/>
    <cellStyle name="Normal 4 2 2 3" xfId="1419" xr:uid="{00000000-0005-0000-0000-0000C5040000}"/>
    <cellStyle name="Normal 4 2 3" xfId="462" xr:uid="{00000000-0005-0000-0000-0000C6040000}"/>
    <cellStyle name="Normal 4 2 3 2" xfId="1381" xr:uid="{00000000-0005-0000-0000-0000C7040000}"/>
    <cellStyle name="Normal 4 2 4" xfId="1060" xr:uid="{00000000-0005-0000-0000-0000C8040000}"/>
    <cellStyle name="Normal 4 3" xfId="356" xr:uid="{00000000-0005-0000-0000-0000C9040000}"/>
    <cellStyle name="Normal 4 3 2" xfId="511" xr:uid="{00000000-0005-0000-0000-0000CA040000}"/>
    <cellStyle name="Normal 4 3 2 2" xfId="1424" xr:uid="{00000000-0005-0000-0000-0000CB040000}"/>
    <cellStyle name="Normal 4 3 3" xfId="465" xr:uid="{00000000-0005-0000-0000-0000CC040000}"/>
    <cellStyle name="Normal 4 3 3 2" xfId="1384" xr:uid="{00000000-0005-0000-0000-0000CD040000}"/>
    <cellStyle name="Normal 4 3 4" xfId="1061" xr:uid="{00000000-0005-0000-0000-0000CE040000}"/>
    <cellStyle name="Normal 4 4" xfId="476" xr:uid="{00000000-0005-0000-0000-0000CF040000}"/>
    <cellStyle name="Normal 4 4 2" xfId="1062" xr:uid="{00000000-0005-0000-0000-0000D0040000}"/>
    <cellStyle name="Normal 4 5" xfId="231" xr:uid="{00000000-0005-0000-0000-0000D1040000}"/>
    <cellStyle name="Normal 4 5 2" xfId="1063" xr:uid="{00000000-0005-0000-0000-0000D2040000}"/>
    <cellStyle name="Normal 40" xfId="1587" xr:uid="{00000000-0005-0000-0000-0000D3040000}"/>
    <cellStyle name="Normal 41" xfId="1590" xr:uid="{00000000-0005-0000-0000-0000D4040000}"/>
    <cellStyle name="Normal 42" xfId="1595" xr:uid="{D9704C31-3BB1-4058-8A45-21F529857523}"/>
    <cellStyle name="Normal 5" xfId="122" xr:uid="{00000000-0005-0000-0000-0000D5040000}"/>
    <cellStyle name="Normal 5 2" xfId="146" xr:uid="{00000000-0005-0000-0000-0000D6040000}"/>
    <cellStyle name="Normal 5 2 2" xfId="325" xr:uid="{00000000-0005-0000-0000-0000D7040000}"/>
    <cellStyle name="Normal 5 2 3" xfId="437" xr:uid="{00000000-0005-0000-0000-0000D8040000}"/>
    <cellStyle name="Normal 5 2 4" xfId="450" xr:uid="{00000000-0005-0000-0000-0000D9040000}"/>
    <cellStyle name="Normal 5 2 5" xfId="587" xr:uid="{00000000-0005-0000-0000-0000DA040000}"/>
    <cellStyle name="Normal 5 2 5 2" xfId="1447" xr:uid="{00000000-0005-0000-0000-0000DB040000}"/>
    <cellStyle name="Normal 5 2 6" xfId="323" xr:uid="{00000000-0005-0000-0000-0000DC040000}"/>
    <cellStyle name="Normal 5 3" xfId="300" xr:uid="{00000000-0005-0000-0000-0000DD040000}"/>
    <cellStyle name="Normal 5 3 2" xfId="399" xr:uid="{00000000-0005-0000-0000-0000DE040000}"/>
    <cellStyle name="Normal 5 3 2 2" xfId="1323" xr:uid="{00000000-0005-0000-0000-0000DF040000}"/>
    <cellStyle name="Normal 5 3 3" xfId="456" xr:uid="{00000000-0005-0000-0000-0000E0040000}"/>
    <cellStyle name="Normal 5 3 4" xfId="1065" xr:uid="{00000000-0005-0000-0000-0000E1040000}"/>
    <cellStyle name="Normal 5 3 5" xfId="1235" xr:uid="{00000000-0005-0000-0000-0000E2040000}"/>
    <cellStyle name="Normal 5 4" xfId="264" xr:uid="{00000000-0005-0000-0000-0000E3040000}"/>
    <cellStyle name="Normal 5 4 2" xfId="486" xr:uid="{00000000-0005-0000-0000-0000E4040000}"/>
    <cellStyle name="Normal 5 4 3" xfId="1202" xr:uid="{00000000-0005-0000-0000-0000E5040000}"/>
    <cellStyle name="Normal 5 5" xfId="368" xr:uid="{00000000-0005-0000-0000-0000E6040000}"/>
    <cellStyle name="Normal 5 5 2" xfId="1292" xr:uid="{00000000-0005-0000-0000-0000E7040000}"/>
    <cellStyle name="Normal 5 6" xfId="444" xr:uid="{00000000-0005-0000-0000-0000E8040000}"/>
    <cellStyle name="Normal 5 6 2" xfId="1366" xr:uid="{00000000-0005-0000-0000-0000E9040000}"/>
    <cellStyle name="Normal 5 7" xfId="232" xr:uid="{00000000-0005-0000-0000-0000EA040000}"/>
    <cellStyle name="Normal 5 8" xfId="1064" xr:uid="{00000000-0005-0000-0000-0000EB040000}"/>
    <cellStyle name="Normal 5 9" xfId="1176" xr:uid="{00000000-0005-0000-0000-0000EC040000}"/>
    <cellStyle name="Normal 6" xfId="69" xr:uid="{00000000-0005-0000-0000-0000ED040000}"/>
    <cellStyle name="Normal 6 2" xfId="119" xr:uid="{00000000-0005-0000-0000-0000EE040000}"/>
    <cellStyle name="Normal 6 2 2" xfId="258" xr:uid="{00000000-0005-0000-0000-0000EF040000}"/>
    <cellStyle name="Normal 6 2 2 2" xfId="286" xr:uid="{00000000-0005-0000-0000-0000F0040000}"/>
    <cellStyle name="Normal 6 2 2 2 2" xfId="1222" xr:uid="{00000000-0005-0000-0000-0000F1040000}"/>
    <cellStyle name="Normal 6 2 2 3" xfId="387" xr:uid="{00000000-0005-0000-0000-0000F2040000}"/>
    <cellStyle name="Normal 6 2 2 3 2" xfId="1311" xr:uid="{00000000-0005-0000-0000-0000F3040000}"/>
    <cellStyle name="Normal 6 2 2 4" xfId="1196" xr:uid="{00000000-0005-0000-0000-0000F4040000}"/>
    <cellStyle name="Normal 6 2 3" xfId="371" xr:uid="{00000000-0005-0000-0000-0000F5040000}"/>
    <cellStyle name="Normal 6 2 3 2" xfId="1295" xr:uid="{00000000-0005-0000-0000-0000F6040000}"/>
    <cellStyle name="Normal 6 2 4" xfId="477" xr:uid="{00000000-0005-0000-0000-0000F7040000}"/>
    <cellStyle name="Normal 6 2 5" xfId="268" xr:uid="{00000000-0005-0000-0000-0000F8040000}"/>
    <cellStyle name="Normal 6 2 6" xfId="1206" xr:uid="{00000000-0005-0000-0000-0000F9040000}"/>
    <cellStyle name="Normal 6 2 7" xfId="1593" xr:uid="{00000000-0005-0000-0000-0000FA040000}"/>
    <cellStyle name="Normal 6 3" xfId="297" xr:uid="{00000000-0005-0000-0000-0000FB040000}"/>
    <cellStyle name="Normal 6 3 2" xfId="396" xr:uid="{00000000-0005-0000-0000-0000FC040000}"/>
    <cellStyle name="Normal 6 3 2 2" xfId="1320" xr:uid="{00000000-0005-0000-0000-0000FD040000}"/>
    <cellStyle name="Normal 6 3 3" xfId="1232" xr:uid="{00000000-0005-0000-0000-0000FE040000}"/>
    <cellStyle name="Normal 6 4" xfId="265" xr:uid="{00000000-0005-0000-0000-0000FF040000}"/>
    <cellStyle name="Normal 6 4 2" xfId="1203" xr:uid="{00000000-0005-0000-0000-000000050000}"/>
    <cellStyle name="Normal 6 5" xfId="369" xr:uid="{00000000-0005-0000-0000-000001050000}"/>
    <cellStyle name="Normal 6 5 2" xfId="1293" xr:uid="{00000000-0005-0000-0000-000002050000}"/>
    <cellStyle name="Normal 6 6" xfId="445" xr:uid="{00000000-0005-0000-0000-000003050000}"/>
    <cellStyle name="Normal 6 6 2" xfId="1367" xr:uid="{00000000-0005-0000-0000-000004050000}"/>
    <cellStyle name="Normal 6 7" xfId="233" xr:uid="{00000000-0005-0000-0000-000005050000}"/>
    <cellStyle name="Normal 6 8" xfId="1066" xr:uid="{00000000-0005-0000-0000-000006050000}"/>
    <cellStyle name="Normal 6 9" xfId="1177" xr:uid="{00000000-0005-0000-0000-000007050000}"/>
    <cellStyle name="Normal 7" xfId="121" xr:uid="{00000000-0005-0000-0000-000008050000}"/>
    <cellStyle name="Normal 7 2" xfId="295" xr:uid="{00000000-0005-0000-0000-000009050000}"/>
    <cellStyle name="Normal 7 2 2" xfId="394" xr:uid="{00000000-0005-0000-0000-00000A050000}"/>
    <cellStyle name="Normal 7 2 2 2" xfId="571" xr:uid="{00000000-0005-0000-0000-00000B050000}"/>
    <cellStyle name="Normal 7 2 2 2 2" xfId="594" xr:uid="{00000000-0005-0000-0000-00000C050000}"/>
    <cellStyle name="Normal 7 2 2 2 2 2" xfId="1454" xr:uid="{00000000-0005-0000-0000-00000D050000}"/>
    <cellStyle name="Normal 7 2 2 2 3" xfId="1434" xr:uid="{00000000-0005-0000-0000-00000E050000}"/>
    <cellStyle name="Normal 7 2 2 3" xfId="1318" xr:uid="{00000000-0005-0000-0000-00000F050000}"/>
    <cellStyle name="Normal 7 2 3" xfId="489" xr:uid="{00000000-0005-0000-0000-000010050000}"/>
    <cellStyle name="Normal 7 2 3 2" xfId="1402" xr:uid="{00000000-0005-0000-0000-000011050000}"/>
    <cellStyle name="Normal 7 2 4" xfId="1068" xr:uid="{00000000-0005-0000-0000-000012050000}"/>
    <cellStyle name="Normal 7 2 5" xfId="1230" xr:uid="{00000000-0005-0000-0000-000013050000}"/>
    <cellStyle name="Normal 7 3" xfId="234" xr:uid="{00000000-0005-0000-0000-000014050000}"/>
    <cellStyle name="Normal 7 4" xfId="1067" xr:uid="{00000000-0005-0000-0000-000015050000}"/>
    <cellStyle name="Normal 79" xfId="473" xr:uid="{00000000-0005-0000-0000-000016050000}"/>
    <cellStyle name="Normal 79 2" xfId="1391" xr:uid="{00000000-0005-0000-0000-000017050000}"/>
    <cellStyle name="Normal 79 3" xfId="480" xr:uid="{00000000-0005-0000-0000-000018050000}"/>
    <cellStyle name="Normal 79 3 2" xfId="1395" xr:uid="{00000000-0005-0000-0000-000019050000}"/>
    <cellStyle name="Normal 8" xfId="130" xr:uid="{00000000-0005-0000-0000-00001A050000}"/>
    <cellStyle name="Normal 8 2" xfId="210" xr:uid="{00000000-0005-0000-0000-00001B050000}"/>
    <cellStyle name="Normal 8 2 2" xfId="283" xr:uid="{00000000-0005-0000-0000-00001C050000}"/>
    <cellStyle name="Normal 8 2 2 2" xfId="1219" xr:uid="{00000000-0005-0000-0000-00001D050000}"/>
    <cellStyle name="Normal 8 2 3" xfId="249" xr:uid="{00000000-0005-0000-0000-00001E050000}"/>
    <cellStyle name="Normal 8 2 3 2" xfId="1188" xr:uid="{00000000-0005-0000-0000-00001F050000}"/>
    <cellStyle name="Normal 8 2 4" xfId="459" xr:uid="{00000000-0005-0000-0000-000020050000}"/>
    <cellStyle name="Normal 8 2 5" xfId="1070" xr:uid="{00000000-0005-0000-0000-000021050000}"/>
    <cellStyle name="Normal 8 3" xfId="302" xr:uid="{00000000-0005-0000-0000-000022050000}"/>
    <cellStyle name="Normal 8 3 2" xfId="488" xr:uid="{00000000-0005-0000-0000-000023050000}"/>
    <cellStyle name="Normal 8 3 3" xfId="1071" xr:uid="{00000000-0005-0000-0000-000024050000}"/>
    <cellStyle name="Normal 8 4" xfId="275" xr:uid="{00000000-0005-0000-0000-000025050000}"/>
    <cellStyle name="Normal 8 4 2" xfId="1212" xr:uid="{00000000-0005-0000-0000-000026050000}"/>
    <cellStyle name="Normal 8 5" xfId="377" xr:uid="{00000000-0005-0000-0000-000027050000}"/>
    <cellStyle name="Normal 8 5 2" xfId="1301" xr:uid="{00000000-0005-0000-0000-000028050000}"/>
    <cellStyle name="Normal 8 6" xfId="447" xr:uid="{00000000-0005-0000-0000-000029050000}"/>
    <cellStyle name="Normal 8 6 2" xfId="1369" xr:uid="{00000000-0005-0000-0000-00002A050000}"/>
    <cellStyle name="Normal 8 7" xfId="200" xr:uid="{00000000-0005-0000-0000-00002B050000}"/>
    <cellStyle name="Normal 8 8" xfId="1069" xr:uid="{00000000-0005-0000-0000-00002C050000}"/>
    <cellStyle name="Normal 8 9" xfId="1151" xr:uid="{00000000-0005-0000-0000-00002D050000}"/>
    <cellStyle name="Normal 81" xfId="471" xr:uid="{00000000-0005-0000-0000-00002E050000}"/>
    <cellStyle name="Normal 81 2" xfId="1389" xr:uid="{00000000-0005-0000-0000-00002F050000}"/>
    <cellStyle name="Normal 81 3" xfId="478" xr:uid="{00000000-0005-0000-0000-000030050000}"/>
    <cellStyle name="Normal 81 3 2" xfId="1393" xr:uid="{00000000-0005-0000-0000-000031050000}"/>
    <cellStyle name="Normal 81 4" xfId="211" xr:uid="{00000000-0005-0000-0000-000032050000}"/>
    <cellStyle name="Normal 81 4 2" xfId="1173" xr:uid="{00000000-0005-0000-0000-000033050000}"/>
    <cellStyle name="Normal 82" xfId="472" xr:uid="{00000000-0005-0000-0000-000034050000}"/>
    <cellStyle name="Normal 82 2" xfId="1390" xr:uid="{00000000-0005-0000-0000-000035050000}"/>
    <cellStyle name="Normal 82 3" xfId="479" xr:uid="{00000000-0005-0000-0000-000036050000}"/>
    <cellStyle name="Normal 82 3 2" xfId="1394" xr:uid="{00000000-0005-0000-0000-000037050000}"/>
    <cellStyle name="Normal 82 4" xfId="212" xr:uid="{00000000-0005-0000-0000-000038050000}"/>
    <cellStyle name="Normal 82 4 2" xfId="1174" xr:uid="{00000000-0005-0000-0000-000039050000}"/>
    <cellStyle name="Normal 83" xfId="312" xr:uid="{00000000-0005-0000-0000-00003A050000}"/>
    <cellStyle name="Normal 83 2" xfId="407" xr:uid="{00000000-0005-0000-0000-00003B050000}"/>
    <cellStyle name="Normal 83 2 2" xfId="1331" xr:uid="{00000000-0005-0000-0000-00003C050000}"/>
    <cellStyle name="Normal 83 3" xfId="1243" xr:uid="{00000000-0005-0000-0000-00003D050000}"/>
    <cellStyle name="Normal 85" xfId="474" xr:uid="{00000000-0005-0000-0000-00003E050000}"/>
    <cellStyle name="Normal 85 2" xfId="481" xr:uid="{00000000-0005-0000-0000-00003F050000}"/>
    <cellStyle name="Normal 85 2 2" xfId="1396" xr:uid="{00000000-0005-0000-0000-000040050000}"/>
    <cellStyle name="Normal 85 3" xfId="1392" xr:uid="{00000000-0005-0000-0000-000041050000}"/>
    <cellStyle name="Normal 88" xfId="204" xr:uid="{00000000-0005-0000-0000-000042050000}"/>
    <cellStyle name="Normal 88 2" xfId="588" xr:uid="{00000000-0005-0000-0000-000043050000}"/>
    <cellStyle name="Normal 88 2 2" xfId="1448" xr:uid="{00000000-0005-0000-0000-000044050000}"/>
    <cellStyle name="Normal 88 3" xfId="1167" xr:uid="{00000000-0005-0000-0000-000045050000}"/>
    <cellStyle name="Normal 89" xfId="205" xr:uid="{00000000-0005-0000-0000-000046050000}"/>
    <cellStyle name="Normal 89 2" xfId="1168" xr:uid="{00000000-0005-0000-0000-000047050000}"/>
    <cellStyle name="Normal 9" xfId="120" xr:uid="{00000000-0005-0000-0000-000048050000}"/>
    <cellStyle name="Normal 9 2" xfId="317" xr:uid="{00000000-0005-0000-0000-000049050000}"/>
    <cellStyle name="Normal 9 2 2" xfId="603" xr:uid="{00000000-0005-0000-0000-00004A050000}"/>
    <cellStyle name="Normal 9 2 2 2" xfId="1463" xr:uid="{00000000-0005-0000-0000-00004B050000}"/>
    <cellStyle name="Normal 9 2 3" xfId="1073" xr:uid="{00000000-0005-0000-0000-00004C050000}"/>
    <cellStyle name="Normal 9 3" xfId="306" xr:uid="{00000000-0005-0000-0000-00004D050000}"/>
    <cellStyle name="Normal 9 3 2" xfId="500" xr:uid="{00000000-0005-0000-0000-00004E050000}"/>
    <cellStyle name="Normal 9 3 2 2" xfId="1413" xr:uid="{00000000-0005-0000-0000-00004F050000}"/>
    <cellStyle name="Normal 9 3 3" xfId="1074" xr:uid="{00000000-0005-0000-0000-000050050000}"/>
    <cellStyle name="Normal 9 4" xfId="277" xr:uid="{00000000-0005-0000-0000-000051050000}"/>
    <cellStyle name="Normal 9 5" xfId="351" xr:uid="{00000000-0005-0000-0000-000052050000}"/>
    <cellStyle name="Normal 9 5 2" xfId="1277" xr:uid="{00000000-0005-0000-0000-000053050000}"/>
    <cellStyle name="Normal 9 6" xfId="357" xr:uid="{00000000-0005-0000-0000-000054050000}"/>
    <cellStyle name="Normal 9 6 2" xfId="1281" xr:uid="{00000000-0005-0000-0000-000055050000}"/>
    <cellStyle name="Normal 9 7" xfId="449" xr:uid="{00000000-0005-0000-0000-000056050000}"/>
    <cellStyle name="Normal 9 7 2" xfId="1371" xr:uid="{00000000-0005-0000-0000-000057050000}"/>
    <cellStyle name="Normal 9 8" xfId="236" xr:uid="{00000000-0005-0000-0000-000058050000}"/>
    <cellStyle name="Normal 9 9" xfId="1072" xr:uid="{00000000-0005-0000-0000-000059050000}"/>
    <cellStyle name="Normal 90" xfId="206" xr:uid="{00000000-0005-0000-0000-00005A050000}"/>
    <cellStyle name="Normal 90 2" xfId="1169" xr:uid="{00000000-0005-0000-0000-00005B050000}"/>
    <cellStyle name="Normal 94" xfId="270" xr:uid="{00000000-0005-0000-0000-00005C050000}"/>
    <cellStyle name="Normal 94 2" xfId="272" xr:uid="{00000000-0005-0000-0000-00005D050000}"/>
    <cellStyle name="Normal 94 3" xfId="373" xr:uid="{00000000-0005-0000-0000-00005E050000}"/>
    <cellStyle name="Normal 94 3 2" xfId="1297" xr:uid="{00000000-0005-0000-0000-00005F050000}"/>
    <cellStyle name="Normal 94 4" xfId="1208" xr:uid="{00000000-0005-0000-0000-000060050000}"/>
    <cellStyle name="Normal 95" xfId="208" xr:uid="{00000000-0005-0000-0000-000061050000}"/>
    <cellStyle name="Normal 95 2" xfId="361" xr:uid="{00000000-0005-0000-0000-000062050000}"/>
    <cellStyle name="Normal 95 2 2" xfId="1285" xr:uid="{00000000-0005-0000-0000-000063050000}"/>
    <cellStyle name="Normal 95 3" xfId="487" xr:uid="{00000000-0005-0000-0000-000064050000}"/>
    <cellStyle name="Normal 95 3 2" xfId="1401" xr:uid="{00000000-0005-0000-0000-000065050000}"/>
    <cellStyle name="Normal 95 4" xfId="1171" xr:uid="{00000000-0005-0000-0000-000066050000}"/>
    <cellStyle name="Normal 96" xfId="209" xr:uid="{00000000-0005-0000-0000-000067050000}"/>
    <cellStyle name="Normal 96 2" xfId="1172" xr:uid="{00000000-0005-0000-0000-000068050000}"/>
    <cellStyle name="Normal 97" xfId="207" xr:uid="{00000000-0005-0000-0000-000069050000}"/>
    <cellStyle name="Normal 97 2" xfId="1170" xr:uid="{00000000-0005-0000-0000-00006A050000}"/>
    <cellStyle name="Normal 98" xfId="315" xr:uid="{00000000-0005-0000-0000-00006B050000}"/>
    <cellStyle name="Normal 98 2" xfId="410" xr:uid="{00000000-0005-0000-0000-00006C050000}"/>
    <cellStyle name="Normal 98 2 2" xfId="1334" xr:uid="{00000000-0005-0000-0000-00006D050000}"/>
    <cellStyle name="Normal 98 3" xfId="1246" xr:uid="{00000000-0005-0000-0000-00006E050000}"/>
    <cellStyle name="Note 2" xfId="339" xr:uid="{00000000-0005-0000-0000-00006F050000}"/>
    <cellStyle name="Note 2 2" xfId="354" xr:uid="{00000000-0005-0000-0000-000070050000}"/>
    <cellStyle name="Note 2 2 2" xfId="1280" xr:uid="{00000000-0005-0000-0000-000071050000}"/>
    <cellStyle name="Note 2 3" xfId="360" xr:uid="{00000000-0005-0000-0000-000072050000}"/>
    <cellStyle name="Note 2 3 2" xfId="1284" xr:uid="{00000000-0005-0000-0000-000073050000}"/>
    <cellStyle name="Note 2 4" xfId="1075" xr:uid="{00000000-0005-0000-0000-000074050000}"/>
    <cellStyle name="Note 2 5" xfId="1265" xr:uid="{00000000-0005-0000-0000-000075050000}"/>
    <cellStyle name="Note 3" xfId="349" xr:uid="{00000000-0005-0000-0000-000076050000}"/>
    <cellStyle name="Note 3 2" xfId="1275" xr:uid="{00000000-0005-0000-0000-000077050000}"/>
    <cellStyle name="Note 4" xfId="431" xr:uid="{00000000-0005-0000-0000-000078050000}"/>
    <cellStyle name="Note 4 2" xfId="1355" xr:uid="{00000000-0005-0000-0000-000079050000}"/>
    <cellStyle name="Note 5" xfId="527" xr:uid="{00000000-0005-0000-0000-00007A050000}"/>
    <cellStyle name="Note 6" xfId="672" xr:uid="{00000000-0005-0000-0000-00007B050000}"/>
    <cellStyle name="Output" xfId="167" builtinId="21" customBuiltin="1"/>
    <cellStyle name="Output 2" xfId="522" xr:uid="{00000000-0005-0000-0000-00007D050000}"/>
    <cellStyle name="Output 2 2" xfId="1076" xr:uid="{00000000-0005-0000-0000-00007E050000}"/>
    <cellStyle name="Output 3" xfId="685" xr:uid="{00000000-0005-0000-0000-00007F050000}"/>
    <cellStyle name="Output 3 2" xfId="1077" xr:uid="{00000000-0005-0000-0000-000080050000}"/>
    <cellStyle name="Output 4" xfId="1078" xr:uid="{00000000-0005-0000-0000-000081050000}"/>
    <cellStyle name="Output Amounts" xfId="70" xr:uid="{00000000-0005-0000-0000-000082050000}"/>
    <cellStyle name="Output Line Items" xfId="71" xr:uid="{00000000-0005-0000-0000-000083050000}"/>
    <cellStyle name="Percent [0]" xfId="72" xr:uid="{00000000-0005-0000-0000-000084050000}"/>
    <cellStyle name="Percent [00]" xfId="73" xr:uid="{00000000-0005-0000-0000-000085050000}"/>
    <cellStyle name="Percent [2]" xfId="74" xr:uid="{00000000-0005-0000-0000-000086050000}"/>
    <cellStyle name="Percent 10" xfId="1425" xr:uid="{00000000-0005-0000-0000-000087050000}"/>
    <cellStyle name="Percent 11" xfId="1575" xr:uid="{00000000-0005-0000-0000-000088050000}"/>
    <cellStyle name="Percent 12" xfId="1584" xr:uid="{00000000-0005-0000-0000-000089050000}"/>
    <cellStyle name="Percent 13" xfId="1153" xr:uid="{00000000-0005-0000-0000-00008A050000}"/>
    <cellStyle name="Percent 14" xfId="1576" xr:uid="{00000000-0005-0000-0000-00008B050000}"/>
    <cellStyle name="Percent 15" xfId="1154" xr:uid="{00000000-0005-0000-0000-00008C050000}"/>
    <cellStyle name="Percent 16" xfId="1580" xr:uid="{00000000-0005-0000-0000-00008D050000}"/>
    <cellStyle name="Percent 17" xfId="1589" xr:uid="{00000000-0005-0000-0000-00008E050000}"/>
    <cellStyle name="Percent 18" xfId="1591" xr:uid="{00000000-0005-0000-0000-00008F050000}"/>
    <cellStyle name="Percent 2" xfId="75" xr:uid="{00000000-0005-0000-0000-000090050000}"/>
    <cellStyle name="Percent 2 2" xfId="217" xr:uid="{00000000-0005-0000-0000-000091050000}"/>
    <cellStyle name="Percent 2 3" xfId="214" xr:uid="{00000000-0005-0000-0000-000092050000}"/>
    <cellStyle name="Percent 2 3 2" xfId="1080" xr:uid="{00000000-0005-0000-0000-000093050000}"/>
    <cellStyle name="Percent 2 4" xfId="1079" xr:uid="{00000000-0005-0000-0000-000094050000}"/>
    <cellStyle name="Percent 3" xfId="76" xr:uid="{00000000-0005-0000-0000-000095050000}"/>
    <cellStyle name="Percent 3 10" xfId="1195" xr:uid="{00000000-0005-0000-0000-000096050000}"/>
    <cellStyle name="Percent 3 2" xfId="140" xr:uid="{00000000-0005-0000-0000-000097050000}"/>
    <cellStyle name="Percent 3 2 2" xfId="636" xr:uid="{00000000-0005-0000-0000-000098050000}"/>
    <cellStyle name="Percent 3 2 2 2" xfId="1496" xr:uid="{00000000-0005-0000-0000-000099050000}"/>
    <cellStyle name="Percent 3 2 3" xfId="304" xr:uid="{00000000-0005-0000-0000-00009A050000}"/>
    <cellStyle name="Percent 3 2 4" xfId="1082" xr:uid="{00000000-0005-0000-0000-00009B050000}"/>
    <cellStyle name="Percent 3 3" xfId="291" xr:uid="{00000000-0005-0000-0000-00009C050000}"/>
    <cellStyle name="Percent 3 3 2" xfId="1227" xr:uid="{00000000-0005-0000-0000-00009D050000}"/>
    <cellStyle name="Percent 3 4" xfId="353" xr:uid="{00000000-0005-0000-0000-00009E050000}"/>
    <cellStyle name="Percent 3 4 2" xfId="1279" xr:uid="{00000000-0005-0000-0000-00009F050000}"/>
    <cellStyle name="Percent 3 5" xfId="359" xr:uid="{00000000-0005-0000-0000-0000A0050000}"/>
    <cellStyle name="Percent 3 5 2" xfId="1283" xr:uid="{00000000-0005-0000-0000-0000A1050000}"/>
    <cellStyle name="Percent 3 6" xfId="391" xr:uid="{00000000-0005-0000-0000-0000A2050000}"/>
    <cellStyle name="Percent 3 6 2" xfId="1315" xr:uid="{00000000-0005-0000-0000-0000A3050000}"/>
    <cellStyle name="Percent 3 7" xfId="560" xr:uid="{00000000-0005-0000-0000-0000A4050000}"/>
    <cellStyle name="Percent 3 8" xfId="257" xr:uid="{00000000-0005-0000-0000-0000A5050000}"/>
    <cellStyle name="Percent 3 9" xfId="1081" xr:uid="{00000000-0005-0000-0000-0000A6050000}"/>
    <cellStyle name="Percent 4" xfId="345" xr:uid="{00000000-0005-0000-0000-0000A7050000}"/>
    <cellStyle name="Percent 4 2" xfId="483" xr:uid="{00000000-0005-0000-0000-0000A8050000}"/>
    <cellStyle name="Percent 4 2 2" xfId="1084" xr:uid="{00000000-0005-0000-0000-0000A9050000}"/>
    <cellStyle name="Percent 4 2 3" xfId="1398" xr:uid="{00000000-0005-0000-0000-0000AA050000}"/>
    <cellStyle name="Percent 4 3" xfId="690" xr:uid="{00000000-0005-0000-0000-0000AB050000}"/>
    <cellStyle name="Percent 4 3 2" xfId="1508" xr:uid="{00000000-0005-0000-0000-0000AC050000}"/>
    <cellStyle name="Percent 4 4" xfId="1083" xr:uid="{00000000-0005-0000-0000-0000AD050000}"/>
    <cellStyle name="Percent 4 5" xfId="1271" xr:uid="{00000000-0005-0000-0000-0000AE050000}"/>
    <cellStyle name="Percent 5" xfId="348" xr:uid="{00000000-0005-0000-0000-0000AF050000}"/>
    <cellStyle name="Percent 5 2" xfId="1086" xr:uid="{00000000-0005-0000-0000-0000B0050000}"/>
    <cellStyle name="Percent 5 3" xfId="1085" xr:uid="{00000000-0005-0000-0000-0000B1050000}"/>
    <cellStyle name="Percent 5 4" xfId="1274" xr:uid="{00000000-0005-0000-0000-0000B2050000}"/>
    <cellStyle name="Percent 6" xfId="512" xr:uid="{00000000-0005-0000-0000-0000B3050000}"/>
    <cellStyle name="Percent 6 2" xfId="1087" xr:uid="{00000000-0005-0000-0000-0000B4050000}"/>
    <cellStyle name="Percent 7" xfId="758" xr:uid="{00000000-0005-0000-0000-0000B5050000}"/>
    <cellStyle name="Percent 8" xfId="761" xr:uid="{00000000-0005-0000-0000-0000B6050000}"/>
    <cellStyle name="Percent 9" xfId="757" xr:uid="{00000000-0005-0000-0000-0000B7050000}"/>
    <cellStyle name="PERCENTAGE" xfId="77" xr:uid="{00000000-0005-0000-0000-0000B8050000}"/>
    <cellStyle name="PrePop Currency (0)" xfId="78" xr:uid="{00000000-0005-0000-0000-0000B9050000}"/>
    <cellStyle name="PrePop Currency (2)" xfId="79" xr:uid="{00000000-0005-0000-0000-0000BA050000}"/>
    <cellStyle name="PrePop Units (0)" xfId="80" xr:uid="{00000000-0005-0000-0000-0000BB050000}"/>
    <cellStyle name="PrePop Units (1)" xfId="81" xr:uid="{00000000-0005-0000-0000-0000BC050000}"/>
    <cellStyle name="PrePop Units (2)" xfId="82" xr:uid="{00000000-0005-0000-0000-0000BD050000}"/>
    <cellStyle name="price" xfId="83" xr:uid="{00000000-0005-0000-0000-0000BE050000}"/>
    <cellStyle name="PSChar" xfId="84" xr:uid="{00000000-0005-0000-0000-0000BF050000}"/>
    <cellStyle name="PSDate" xfId="85" xr:uid="{00000000-0005-0000-0000-0000C0050000}"/>
    <cellStyle name="PSDec" xfId="86" xr:uid="{00000000-0005-0000-0000-0000C1050000}"/>
    <cellStyle name="PSHeading" xfId="87" xr:uid="{00000000-0005-0000-0000-0000C2050000}"/>
    <cellStyle name="PSInt" xfId="88" xr:uid="{00000000-0005-0000-0000-0000C3050000}"/>
    <cellStyle name="PSInt 2" xfId="1088" xr:uid="{00000000-0005-0000-0000-0000C4050000}"/>
    <cellStyle name="PSSpacer" xfId="89" xr:uid="{00000000-0005-0000-0000-0000C5050000}"/>
    <cellStyle name="pwstyle" xfId="90" xr:uid="{00000000-0005-0000-0000-0000C6050000}"/>
    <cellStyle name="Quantity" xfId="91" xr:uid="{00000000-0005-0000-0000-0000C7050000}"/>
    <cellStyle name="R00A" xfId="1090" xr:uid="{00000000-0005-0000-0000-0000C8050000}"/>
    <cellStyle name="R00B" xfId="1091" xr:uid="{00000000-0005-0000-0000-0000C9050000}"/>
    <cellStyle name="R00L" xfId="1092" xr:uid="{00000000-0005-0000-0000-0000CA050000}"/>
    <cellStyle name="R01A" xfId="1093" xr:uid="{00000000-0005-0000-0000-0000CB050000}"/>
    <cellStyle name="R01B" xfId="1094" xr:uid="{00000000-0005-0000-0000-0000CC050000}"/>
    <cellStyle name="R01H" xfId="1095" xr:uid="{00000000-0005-0000-0000-0000CD050000}"/>
    <cellStyle name="R01L" xfId="1096" xr:uid="{00000000-0005-0000-0000-0000CE050000}"/>
    <cellStyle name="R02A" xfId="1097" xr:uid="{00000000-0005-0000-0000-0000CF050000}"/>
    <cellStyle name="R02B" xfId="1098" xr:uid="{00000000-0005-0000-0000-0000D0050000}"/>
    <cellStyle name="R02H" xfId="1099" xr:uid="{00000000-0005-0000-0000-0000D1050000}"/>
    <cellStyle name="R02L" xfId="1100" xr:uid="{00000000-0005-0000-0000-0000D2050000}"/>
    <cellStyle name="R03A" xfId="1101" xr:uid="{00000000-0005-0000-0000-0000D3050000}"/>
    <cellStyle name="R03B" xfId="1102" xr:uid="{00000000-0005-0000-0000-0000D4050000}"/>
    <cellStyle name="R03H" xfId="1103" xr:uid="{00000000-0005-0000-0000-0000D5050000}"/>
    <cellStyle name="R03L" xfId="1104" xr:uid="{00000000-0005-0000-0000-0000D6050000}"/>
    <cellStyle name="R04A" xfId="1105" xr:uid="{00000000-0005-0000-0000-0000D7050000}"/>
    <cellStyle name="R04B" xfId="1106" xr:uid="{00000000-0005-0000-0000-0000D8050000}"/>
    <cellStyle name="R04H" xfId="1107" xr:uid="{00000000-0005-0000-0000-0000D9050000}"/>
    <cellStyle name="R04L" xfId="1108" xr:uid="{00000000-0005-0000-0000-0000DA050000}"/>
    <cellStyle name="R05A" xfId="1109" xr:uid="{00000000-0005-0000-0000-0000DB050000}"/>
    <cellStyle name="R05B" xfId="1110" xr:uid="{00000000-0005-0000-0000-0000DC050000}"/>
    <cellStyle name="R05H" xfId="1111" xr:uid="{00000000-0005-0000-0000-0000DD050000}"/>
    <cellStyle name="R05L" xfId="1112" xr:uid="{00000000-0005-0000-0000-0000DE050000}"/>
    <cellStyle name="R06A" xfId="1113" xr:uid="{00000000-0005-0000-0000-0000DF050000}"/>
    <cellStyle name="R06B" xfId="1114" xr:uid="{00000000-0005-0000-0000-0000E0050000}"/>
    <cellStyle name="R06H" xfId="1115" xr:uid="{00000000-0005-0000-0000-0000E1050000}"/>
    <cellStyle name="R06L" xfId="1116" xr:uid="{00000000-0005-0000-0000-0000E2050000}"/>
    <cellStyle name="R07A" xfId="1117" xr:uid="{00000000-0005-0000-0000-0000E3050000}"/>
    <cellStyle name="R07B" xfId="1118" xr:uid="{00000000-0005-0000-0000-0000E4050000}"/>
    <cellStyle name="R07H" xfId="1119" xr:uid="{00000000-0005-0000-0000-0000E5050000}"/>
    <cellStyle name="R07L" xfId="1120" xr:uid="{00000000-0005-0000-0000-0000E6050000}"/>
    <cellStyle name="RevList" xfId="92" xr:uid="{00000000-0005-0000-0000-0000E7050000}"/>
    <cellStyle name="rob" xfId="93" xr:uid="{00000000-0005-0000-0000-0000E8050000}"/>
    <cellStyle name="SAPBEXchaText" xfId="1121" xr:uid="{00000000-0005-0000-0000-0000E9050000}"/>
    <cellStyle name="SAPBEXfilterDrill" xfId="1122" xr:uid="{00000000-0005-0000-0000-0000EA050000}"/>
    <cellStyle name="SAPBEXheaderItem" xfId="1123" xr:uid="{00000000-0005-0000-0000-0000EB050000}"/>
    <cellStyle name="SAPBEXheaderText" xfId="1124" xr:uid="{00000000-0005-0000-0000-0000EC050000}"/>
    <cellStyle name="SAPBEXstdData" xfId="1125" xr:uid="{00000000-0005-0000-0000-0000ED050000}"/>
    <cellStyle name="SAPBEXstdDataEmph" xfId="1126" xr:uid="{00000000-0005-0000-0000-0000EE050000}"/>
    <cellStyle name="SAPBEXstdItem" xfId="1127" xr:uid="{00000000-0005-0000-0000-0000EF050000}"/>
    <cellStyle name="SAPBEXstdItemX" xfId="1128" xr:uid="{00000000-0005-0000-0000-0000F0050000}"/>
    <cellStyle name="SAPBEXtitle" xfId="1129" xr:uid="{00000000-0005-0000-0000-0000F1050000}"/>
    <cellStyle name="SAPBEXundefined" xfId="1130" xr:uid="{00000000-0005-0000-0000-0000F2050000}"/>
    <cellStyle name="sbt2" xfId="94" xr:uid="{00000000-0005-0000-0000-0000F3050000}"/>
    <cellStyle name="Standard_Anpassen der Amortisation" xfId="95" xr:uid="{00000000-0005-0000-0000-0000F4050000}"/>
    <cellStyle name="Style 1" xfId="96" xr:uid="{00000000-0005-0000-0000-0000F5050000}"/>
    <cellStyle name="Style 1 2" xfId="1131" xr:uid="{00000000-0005-0000-0000-0000F6050000}"/>
    <cellStyle name="Style 2" xfId="97" xr:uid="{00000000-0005-0000-0000-0000F7050000}"/>
    <cellStyle name="subt1" xfId="98" xr:uid="{00000000-0005-0000-0000-0000F8050000}"/>
    <cellStyle name="Subtotal" xfId="99" xr:uid="{00000000-0005-0000-0000-0000F9050000}"/>
    <cellStyle name="SubTotal 2" xfId="1132" xr:uid="{00000000-0005-0000-0000-0000FA050000}"/>
    <cellStyle name="Text Indent A" xfId="100" xr:uid="{00000000-0005-0000-0000-0000FB050000}"/>
    <cellStyle name="Text Indent B" xfId="101" xr:uid="{00000000-0005-0000-0000-0000FC050000}"/>
    <cellStyle name="Text Indent C" xfId="102" xr:uid="{00000000-0005-0000-0000-0000FD050000}"/>
    <cellStyle name="thaif1" xfId="1133" xr:uid="{00000000-0005-0000-0000-0000FE050000}"/>
    <cellStyle name="Timing Schedule" xfId="103" xr:uid="{00000000-0005-0000-0000-0000FF050000}"/>
    <cellStyle name="Title" xfId="158" builtinId="15" customBuiltin="1"/>
    <cellStyle name="Title 2" xfId="513" xr:uid="{00000000-0005-0000-0000-000001060000}"/>
    <cellStyle name="Title 2 2" xfId="1134" xr:uid="{00000000-0005-0000-0000-000002060000}"/>
    <cellStyle name="Title 3" xfId="658" xr:uid="{00000000-0005-0000-0000-000003060000}"/>
    <cellStyle name="Total" xfId="173" builtinId="25" customBuiltin="1"/>
    <cellStyle name="Total 2" xfId="529" xr:uid="{00000000-0005-0000-0000-000005060000}"/>
    <cellStyle name="Total 2 2" xfId="1135" xr:uid="{00000000-0005-0000-0000-000006060000}"/>
    <cellStyle name="Total 3" xfId="663" xr:uid="{00000000-0005-0000-0000-000007060000}"/>
    <cellStyle name="Total 3 2" xfId="1136" xr:uid="{00000000-0005-0000-0000-000008060000}"/>
    <cellStyle name="Total 4" xfId="1137" xr:uid="{00000000-0005-0000-0000-000009060000}"/>
    <cellStyle name="v" xfId="104" xr:uid="{00000000-0005-0000-0000-00000A060000}"/>
    <cellStyle name="Währung [0]_Compiling Utility Macros" xfId="105" xr:uid="{00000000-0005-0000-0000-00000B060000}"/>
    <cellStyle name="Währung_Compiling Utility Macros" xfId="106" xr:uid="{00000000-0005-0000-0000-00000C060000}"/>
    <cellStyle name="Warning Text" xfId="171" builtinId="11" customBuiltin="1"/>
    <cellStyle name="Warning Text 2" xfId="526" xr:uid="{00000000-0005-0000-0000-00000E060000}"/>
    <cellStyle name="Warning Text 2 2" xfId="1138" xr:uid="{00000000-0005-0000-0000-00000F060000}"/>
    <cellStyle name="Warning Text 3" xfId="677" xr:uid="{00000000-0005-0000-0000-000010060000}"/>
    <cellStyle name="Warning Text 3 2" xfId="1139" xr:uid="{00000000-0005-0000-0000-000011060000}"/>
    <cellStyle name="Warning Text 4" xfId="1140" xr:uid="{00000000-0005-0000-0000-000012060000}"/>
    <cellStyle name="เครื่องหมายจุลภาค [0]_Excel_MD97DL" xfId="1141" xr:uid="{00000000-0005-0000-0000-000013060000}"/>
    <cellStyle name="เครื่องหมายจุลภาค_Action_Plan_UOBที่บ้าน" xfId="1142" xr:uid="{00000000-0005-0000-0000-000014060000}"/>
    <cellStyle name="เครื่องหมายสกุลเงิน [0]_Excel_MD97DL" xfId="1143" xr:uid="{00000000-0005-0000-0000-000015060000}"/>
    <cellStyle name="เครื่องหมายสกุลเงิน_Excel_MD97DL" xfId="1144" xr:uid="{00000000-0005-0000-0000-000016060000}"/>
    <cellStyle name="เชื่อมโยงหลายมิติ" xfId="109" xr:uid="{00000000-0005-0000-0000-000017060000}"/>
    <cellStyle name="จุลภาค 2 2" xfId="485" xr:uid="{00000000-0005-0000-0000-000018060000}"/>
    <cellStyle name="จุลภาค 2 2 2" xfId="570" xr:uid="{00000000-0005-0000-0000-000019060000}"/>
    <cellStyle name="จุลภาค 2 2 2 2" xfId="593" xr:uid="{00000000-0005-0000-0000-00001A060000}"/>
    <cellStyle name="จุลภาค 2 2 2 2 2" xfId="626" xr:uid="{00000000-0005-0000-0000-00001B060000}"/>
    <cellStyle name="จุลภาค 2 2 2 2 2 2" xfId="743" xr:uid="{00000000-0005-0000-0000-00001C060000}"/>
    <cellStyle name="จุลภาค 2 2 2 2 2 2 2" xfId="1561" xr:uid="{00000000-0005-0000-0000-00001D060000}"/>
    <cellStyle name="จุลภาค 2 2 2 2 2 3" xfId="1486" xr:uid="{00000000-0005-0000-0000-00001E060000}"/>
    <cellStyle name="จุลภาค 2 2 2 2 3" xfId="712" xr:uid="{00000000-0005-0000-0000-00001F060000}"/>
    <cellStyle name="จุลภาค 2 2 2 2 3 2" xfId="1530" xr:uid="{00000000-0005-0000-0000-000020060000}"/>
    <cellStyle name="จุลภาค 2 2 2 2 4" xfId="1453" xr:uid="{00000000-0005-0000-0000-000021060000}"/>
    <cellStyle name="จุลภาค 2 2 2 3" xfId="610" xr:uid="{00000000-0005-0000-0000-000022060000}"/>
    <cellStyle name="จุลภาค 2 2 2 3 2" xfId="727" xr:uid="{00000000-0005-0000-0000-000023060000}"/>
    <cellStyle name="จุลภาค 2 2 2 3 2 2" xfId="1545" xr:uid="{00000000-0005-0000-0000-000024060000}"/>
    <cellStyle name="จุลภาค 2 2 2 3 3" xfId="1470" xr:uid="{00000000-0005-0000-0000-000025060000}"/>
    <cellStyle name="จุลภาค 2 2 2 4" xfId="696" xr:uid="{00000000-0005-0000-0000-000026060000}"/>
    <cellStyle name="จุลภาค 2 2 2 4 2" xfId="1514" xr:uid="{00000000-0005-0000-0000-000027060000}"/>
    <cellStyle name="จุลภาค 2 2 2 5" xfId="1433" xr:uid="{00000000-0005-0000-0000-000028060000}"/>
    <cellStyle name="จุลภาค 2 2 3" xfId="1400" xr:uid="{00000000-0005-0000-0000-000029060000}"/>
    <cellStyle name="ตามการเชื่อมโยงหลายมิติ" xfId="110" xr:uid="{00000000-0005-0000-0000-00002A060000}"/>
    <cellStyle name="น้บะภฒ_95" xfId="111" xr:uid="{00000000-0005-0000-0000-00002B060000}"/>
    <cellStyle name="ปกติ 2" xfId="1145" xr:uid="{00000000-0005-0000-0000-00002C060000}"/>
    <cellStyle name="ปกติ 2 2 11" xfId="484" xr:uid="{00000000-0005-0000-0000-00002D060000}"/>
    <cellStyle name="ปกติ 2 2 11 2" xfId="1399" xr:uid="{00000000-0005-0000-0000-00002E060000}"/>
    <cellStyle name="ปกติ 2 2 4" xfId="569" xr:uid="{00000000-0005-0000-0000-00002F060000}"/>
    <cellStyle name="ปกติ 2 2 4 2" xfId="592" xr:uid="{00000000-0005-0000-0000-000030060000}"/>
    <cellStyle name="ปกติ 2 2 4 2 2" xfId="1452" xr:uid="{00000000-0005-0000-0000-000031060000}"/>
    <cellStyle name="ปกติ 2 2 4 3" xfId="1432" xr:uid="{00000000-0005-0000-0000-000032060000}"/>
    <cellStyle name="ปกติ_219009-01-52" xfId="1146" xr:uid="{00000000-0005-0000-0000-000033060000}"/>
    <cellStyle name="ฤธถ [0]_95" xfId="112" xr:uid="{00000000-0005-0000-0000-000034060000}"/>
    <cellStyle name="ฤธถ_95" xfId="113" xr:uid="{00000000-0005-0000-0000-000035060000}"/>
    <cellStyle name="ล๋ศญ [0]_95" xfId="114" xr:uid="{00000000-0005-0000-0000-000036060000}"/>
    <cellStyle name="ล๋ศญ_95" xfId="115" xr:uid="{00000000-0005-0000-0000-000037060000}"/>
    <cellStyle name="วฅมุ_4ฟ๙ฝวภ๛" xfId="116" xr:uid="{00000000-0005-0000-0000-000038060000}"/>
    <cellStyle name="_x001d_๐'&amp;O—&amp;H_x000b__x0008_4_x0018__x0005__x0019__x000f__x0001__x0001_" xfId="1147" xr:uid="{00000000-0005-0000-0000-000039060000}"/>
    <cellStyle name="常规_Sheet1" xfId="117" xr:uid="{00000000-0005-0000-0000-00003A060000}"/>
    <cellStyle name="標準_Book1 グラフ 1" xfId="1148" xr:uid="{00000000-0005-0000-0000-00003B060000}"/>
  </cellStyles>
  <dxfs count="0"/>
  <tableStyles count="0" defaultTableStyle="TableStyleMedium9" defaultPivotStyle="PivotStyleLight16"/>
  <colors>
    <mruColors>
      <color rgb="FFFAFAFA"/>
      <color rgb="FFFFCCCC"/>
      <color rgb="FFFF99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Westpac\October9900_nc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TAX\E\EEI66759\ElronDCF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Clients\Westpac\October9900_nch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https://proenth-my.sharepoint.com/Documents%20and%20Settings/phanumat/Desktop/Traffic%20Corner/Dream%20Media/Audit%20paper/Q2_07/sunisa/MANAGER/Q2/Audit%20paper/Q%202'06/Documents%20and%20Settings/nuttinee/My%20Documents/Clients/Westpac/October9900_nch.xls?F935B737" TargetMode="External"/><Relationship Id="rId1" Type="http://schemas.openxmlformats.org/officeDocument/2006/relationships/externalLinkPath" Target="file:///\\F935B737\October9900_nc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JOBS\NXTREND\GOREDCF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ABAS-Listed/PROEN%20Crop%20Public%20Company%20Limited/PROEN%20Corp%20Public%20(Proimage%20Enginee)_Mar21%20(NWJ-14)%20(Roll)/PROEN%20Corp%20Q1'6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proenth-my.sharepoint.com/Documents%20and%20Settings/phanumat/Desktop/Traffic%20Corner/Dream%20Media/Audit%20paper/Q2_07/sunisa/MANAGER/Q2/Audit%20paper/Q%202'06/Documents%20and%20Settings/nuttinee/My%20Documents/Westpac/October9900_nch.xls?528DC08B" TargetMode="External"/><Relationship Id="rId1" Type="http://schemas.openxmlformats.org/officeDocument/2006/relationships/externalLinkPath" Target="file:///\\528DC08B\October9900_nc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shares/shares/TEMP/MOD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shares/TEMP/MOD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s\TEMP\MOD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%20Rin\aa\tcrt\client\non%20taxab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\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Q1'20"/>
      <sheetName val="PL Q1'20"/>
      <sheetName val="EQ"/>
      <sheetName val="CF Q1'20"/>
      <sheetName val="EN 2-4"/>
      <sheetName val="EN 5 (3M)"/>
      <sheetName val="EN6Conso"/>
      <sheetName val="EN 7"/>
      <sheetName val="EN 8-9"/>
      <sheetName val="T 2-4"/>
      <sheetName val="T 5 (3M)"/>
      <sheetName val="T 6conso"/>
      <sheetName val="T7"/>
      <sheetName val="T8-9"/>
    </sheetNames>
    <sheetDataSet>
      <sheetData sheetId="0"/>
      <sheetData sheetId="1">
        <row r="33">
          <cell r="AD33">
            <v>0</v>
          </cell>
        </row>
      </sheetData>
      <sheetData sheetId="2"/>
      <sheetData sheetId="3"/>
      <sheetData sheetId="4">
        <row r="49">
          <cell r="A49" t="str">
            <v>The accompanying notes form part of this interim financial information.</v>
          </cell>
        </row>
        <row r="147">
          <cell r="A147" t="str">
            <v>The accompanying notes form part of this interim financial information.</v>
          </cell>
        </row>
      </sheetData>
      <sheetData sheetId="5">
        <row r="34">
          <cell r="D34">
            <v>21</v>
          </cell>
        </row>
      </sheetData>
      <sheetData sheetId="6">
        <row r="17">
          <cell r="D17">
            <v>18</v>
          </cell>
        </row>
      </sheetData>
      <sheetData sheetId="7">
        <row r="15">
          <cell r="C15">
            <v>18</v>
          </cell>
        </row>
      </sheetData>
      <sheetData sheetId="8">
        <row r="15">
          <cell r="D15">
            <v>13</v>
          </cell>
        </row>
      </sheetData>
      <sheetData sheetId="9">
        <row r="94">
          <cell r="A94" t="str">
            <v>หมายเหตุประกอบข้อมูลทางการเงินเป็นส่วนหนึ่งของข้อมูลทางการเงินระหว่างกาลนี้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  <sheetName val="LBOReturns"/>
      <sheetName val="Acq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o Forma"/>
      <sheetName val="increm pf"/>
      <sheetName val="Price"/>
      <sheetName val="Prepayment Penalty"/>
      <sheetName val="Sheet1"/>
      <sheetName val="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5xxxxx"/>
      <sheetName val="64xxxx"/>
      <sheetName val="12.31.01"/>
      <sheetName val="#REF"/>
      <sheetName val="REPORT"/>
      <sheetName val="Trial Balance"/>
      <sheetName val="vouch"/>
      <sheetName val="FIN TB_SI"/>
      <sheetName val="Prft&amp;Loss"/>
      <sheetName val="_FS1220"/>
      <sheetName val="_FS1610"/>
      <sheetName val="_FS1710"/>
      <sheetName val="12_31_01"/>
      <sheetName val="Trial_Balance"/>
      <sheetName val="FIN_TB_SI"/>
      <sheetName val="Accruals &amp; Prepayments "/>
      <sheetName val="Expenses"/>
      <sheetName val="BALANCE SHEET "/>
      <sheetName val="คีย์ข้อมูลรายละเอียดต่างๆ"/>
      <sheetName val="stat local"/>
      <sheetName val="ลูกหนี้_เก่า_"/>
      <sheetName val="DPLA"/>
      <sheetName val="DealerData"/>
      <sheetName val="Wkgs_BS Lead"/>
      <sheetName val="DEP12"/>
      <sheetName val="V310"/>
      <sheetName val="TB"/>
      <sheetName val="Accruals_&amp;_Prepayments_"/>
      <sheetName val="STart"/>
      <sheetName val="Total 01'05"/>
      <sheetName val="仕様2"/>
      <sheetName val="Investments"/>
      <sheetName val="43"/>
      <sheetName val="AA-1"/>
      <sheetName val="PS-1995"/>
      <sheetName val="กราฟ"/>
      <sheetName val="10-1 Media"/>
      <sheetName val="10-cut"/>
      <sheetName val="様式B-15"/>
      <sheetName val="VBMO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LBOReturns"/>
      <sheetName val="AcqBS"/>
      <sheetName val="increm pf"/>
      <sheetName val="Price"/>
      <sheetName val="Sheet1"/>
      <sheetName val="Pro For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V168"/>
  <sheetViews>
    <sheetView showZeros="0" topLeftCell="A82" zoomScaleNormal="100" zoomScaleSheetLayoutView="80" workbookViewId="0">
      <selection activeCell="H94" sqref="H1:P1048576"/>
    </sheetView>
  </sheetViews>
  <sheetFormatPr defaultColWidth="9.140625" defaultRowHeight="16.5" customHeight="1"/>
  <cols>
    <col min="1" max="6" width="1.7109375" style="57" customWidth="1"/>
    <col min="7" max="7" width="26.5703125" style="57" customWidth="1"/>
    <col min="8" max="8" width="5.140625" style="261" customWidth="1"/>
    <col min="9" max="9" width="0.7109375" style="261" customWidth="1"/>
    <col min="10" max="10" width="13.28515625" style="261" customWidth="1"/>
    <col min="11" max="11" width="0.7109375" style="261" customWidth="1"/>
    <col min="12" max="12" width="13.28515625" style="261" customWidth="1"/>
    <col min="13" max="13" width="0.7109375" style="15" customWidth="1"/>
    <col min="14" max="14" width="13.28515625" style="21" customWidth="1"/>
    <col min="15" max="15" width="0.7109375" style="21" customWidth="1"/>
    <col min="16" max="16" width="13.28515625" style="21" customWidth="1"/>
    <col min="17" max="17" width="9.140625" style="57" customWidth="1"/>
    <col min="18" max="19" width="12.42578125" style="262" bestFit="1" customWidth="1"/>
    <col min="20" max="20" width="9.140625" style="57" customWidth="1"/>
    <col min="21" max="22" width="12.42578125" style="57" bestFit="1" customWidth="1"/>
    <col min="23" max="41" width="9.140625" style="57" customWidth="1"/>
    <col min="42" max="16384" width="9.140625" style="57"/>
  </cols>
  <sheetData>
    <row r="1" spans="1:19" s="1" customFormat="1" ht="16.5" customHeight="1">
      <c r="A1" s="36" t="s">
        <v>0</v>
      </c>
      <c r="H1" s="285"/>
      <c r="I1" s="285"/>
      <c r="J1" s="285"/>
      <c r="K1" s="285"/>
      <c r="L1" s="285"/>
      <c r="M1" s="7"/>
      <c r="N1" s="2"/>
      <c r="O1" s="2"/>
      <c r="P1" s="2"/>
      <c r="R1" s="262"/>
      <c r="S1" s="262"/>
    </row>
    <row r="2" spans="1:19" s="1" customFormat="1" ht="16.5" customHeight="1">
      <c r="A2" s="1" t="s">
        <v>1</v>
      </c>
      <c r="H2" s="285"/>
      <c r="I2" s="285"/>
      <c r="J2" s="285"/>
      <c r="K2" s="285"/>
      <c r="L2" s="285"/>
      <c r="M2" s="7"/>
      <c r="N2" s="2"/>
      <c r="O2" s="2"/>
      <c r="P2" s="2"/>
      <c r="R2" s="263"/>
      <c r="S2" s="263"/>
    </row>
    <row r="3" spans="1:19" s="1" customFormat="1" ht="16.5" customHeight="1">
      <c r="A3" s="3" t="s">
        <v>2</v>
      </c>
      <c r="B3" s="4"/>
      <c r="C3" s="4"/>
      <c r="D3" s="4"/>
      <c r="E3" s="4"/>
      <c r="F3" s="4"/>
      <c r="G3" s="4"/>
      <c r="H3" s="286"/>
      <c r="I3" s="286"/>
      <c r="J3" s="286"/>
      <c r="K3" s="286"/>
      <c r="L3" s="286"/>
      <c r="M3" s="286"/>
      <c r="N3" s="47"/>
      <c r="O3" s="47"/>
      <c r="P3" s="47"/>
      <c r="R3" s="263"/>
      <c r="S3" s="263"/>
    </row>
    <row r="4" spans="1:19" s="1" customFormat="1" ht="16.5" customHeight="1">
      <c r="A4" s="5"/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8"/>
      <c r="O4" s="8"/>
      <c r="P4" s="8"/>
      <c r="R4" s="263"/>
      <c r="S4" s="263"/>
    </row>
    <row r="5" spans="1:19" s="1" customFormat="1" ht="12.6" customHeight="1">
      <c r="A5" s="5"/>
      <c r="B5" s="6"/>
      <c r="C5" s="6"/>
      <c r="D5" s="6"/>
      <c r="E5" s="6"/>
      <c r="F5" s="6"/>
      <c r="G5" s="6"/>
      <c r="H5" s="7"/>
      <c r="I5" s="7"/>
      <c r="J5" s="7"/>
      <c r="K5" s="7"/>
      <c r="L5" s="7"/>
      <c r="M5" s="7"/>
      <c r="N5" s="8"/>
      <c r="O5" s="8"/>
      <c r="P5" s="8"/>
      <c r="R5" s="263"/>
      <c r="S5" s="263"/>
    </row>
    <row r="6" spans="1:19" s="1" customFormat="1" ht="16.5" customHeight="1">
      <c r="H6" s="285"/>
      <c r="I6" s="285"/>
      <c r="J6" s="300" t="s">
        <v>3</v>
      </c>
      <c r="K6" s="300"/>
      <c r="L6" s="300"/>
      <c r="M6" s="7"/>
      <c r="N6" s="301" t="s">
        <v>4</v>
      </c>
      <c r="O6" s="301"/>
      <c r="P6" s="301"/>
      <c r="R6" s="263"/>
      <c r="S6" s="263"/>
    </row>
    <row r="7" spans="1:19" s="1" customFormat="1" ht="16.5" customHeight="1">
      <c r="H7" s="285"/>
      <c r="I7" s="285"/>
      <c r="J7" s="299" t="s">
        <v>5</v>
      </c>
      <c r="K7" s="299"/>
      <c r="L7" s="299"/>
      <c r="M7" s="34"/>
      <c r="N7" s="299" t="s">
        <v>5</v>
      </c>
      <c r="O7" s="299"/>
      <c r="P7" s="299"/>
      <c r="R7" s="263"/>
      <c r="S7" s="263"/>
    </row>
    <row r="8" spans="1:19" s="1" customFormat="1" ht="16.5" customHeight="1">
      <c r="H8" s="285"/>
      <c r="I8" s="285"/>
      <c r="J8" s="12" t="s">
        <v>6</v>
      </c>
      <c r="K8" s="12"/>
      <c r="L8" s="12" t="s">
        <v>7</v>
      </c>
      <c r="M8" s="8"/>
      <c r="N8" s="12" t="s">
        <v>6</v>
      </c>
      <c r="O8" s="12"/>
      <c r="P8" s="12" t="s">
        <v>7</v>
      </c>
      <c r="R8" s="263"/>
      <c r="S8" s="263"/>
    </row>
    <row r="9" spans="1:19" s="1" customFormat="1" ht="16.5" customHeight="1">
      <c r="H9" s="285"/>
      <c r="I9" s="285"/>
      <c r="J9" s="48" t="s">
        <v>8</v>
      </c>
      <c r="K9" s="48"/>
      <c r="L9" s="48" t="s">
        <v>9</v>
      </c>
      <c r="M9" s="9"/>
      <c r="N9" s="48" t="s">
        <v>8</v>
      </c>
      <c r="O9" s="48"/>
      <c r="P9" s="48" t="s">
        <v>9</v>
      </c>
      <c r="R9" s="263"/>
      <c r="S9" s="263"/>
    </row>
    <row r="10" spans="1:19" s="1" customFormat="1" ht="16.5" customHeight="1">
      <c r="H10" s="285"/>
      <c r="I10" s="285"/>
      <c r="J10" s="48" t="s">
        <v>10</v>
      </c>
      <c r="K10" s="48"/>
      <c r="L10" s="48" t="s">
        <v>11</v>
      </c>
      <c r="M10" s="9"/>
      <c r="N10" s="48" t="s">
        <v>10</v>
      </c>
      <c r="O10" s="48"/>
      <c r="P10" s="48" t="s">
        <v>11</v>
      </c>
      <c r="R10" s="263"/>
      <c r="S10" s="263"/>
    </row>
    <row r="11" spans="1:19" s="1" customFormat="1" ht="16.5" customHeight="1">
      <c r="H11" s="10" t="s">
        <v>12</v>
      </c>
      <c r="I11" s="285"/>
      <c r="J11" s="11" t="s">
        <v>13</v>
      </c>
      <c r="K11" s="12"/>
      <c r="L11" s="11" t="s">
        <v>13</v>
      </c>
      <c r="M11" s="12"/>
      <c r="N11" s="11" t="s">
        <v>13</v>
      </c>
      <c r="O11" s="12"/>
      <c r="P11" s="11" t="s">
        <v>13</v>
      </c>
      <c r="R11" s="263"/>
      <c r="S11" s="263"/>
    </row>
    <row r="12" spans="1:19" s="1" customFormat="1" ht="16.5" customHeight="1">
      <c r="H12" s="7"/>
      <c r="I12" s="285"/>
      <c r="J12" s="199"/>
      <c r="K12" s="8"/>
      <c r="L12" s="8"/>
      <c r="M12" s="7"/>
      <c r="N12" s="199"/>
      <c r="O12" s="8"/>
      <c r="P12" s="8"/>
      <c r="R12" s="263"/>
      <c r="S12" s="263"/>
    </row>
    <row r="13" spans="1:19" s="14" customFormat="1" ht="16.5" customHeight="1">
      <c r="A13" s="13" t="s">
        <v>14</v>
      </c>
      <c r="H13" s="15"/>
      <c r="I13" s="15"/>
      <c r="J13" s="200"/>
      <c r="K13" s="16"/>
      <c r="L13" s="16"/>
      <c r="M13" s="15"/>
      <c r="N13" s="200"/>
      <c r="O13" s="16"/>
      <c r="P13" s="16"/>
      <c r="R13" s="263"/>
      <c r="S13" s="263"/>
    </row>
    <row r="14" spans="1:19" s="14" customFormat="1" ht="16.5" customHeight="1">
      <c r="A14" s="57"/>
      <c r="E14" s="17"/>
      <c r="H14" s="15"/>
      <c r="I14" s="15"/>
      <c r="J14" s="200"/>
      <c r="K14" s="16"/>
      <c r="L14" s="16"/>
      <c r="M14" s="15"/>
      <c r="N14" s="200"/>
      <c r="O14" s="16"/>
      <c r="P14" s="16"/>
      <c r="R14" s="263"/>
      <c r="S14" s="263"/>
    </row>
    <row r="15" spans="1:19" s="14" customFormat="1" ht="16.5" customHeight="1">
      <c r="A15" s="13" t="s">
        <v>15</v>
      </c>
      <c r="B15" s="17"/>
      <c r="E15" s="17"/>
      <c r="H15" s="15"/>
      <c r="I15" s="15"/>
      <c r="J15" s="201"/>
      <c r="K15" s="16"/>
      <c r="L15" s="49"/>
      <c r="M15" s="15"/>
      <c r="N15" s="201"/>
      <c r="O15" s="16"/>
      <c r="P15" s="49"/>
      <c r="R15" s="263"/>
      <c r="S15" s="263"/>
    </row>
    <row r="16" spans="1:19" s="14" customFormat="1" ht="16.5" customHeight="1">
      <c r="A16" s="1"/>
      <c r="B16" s="17"/>
      <c r="E16" s="17"/>
      <c r="H16" s="15"/>
      <c r="I16" s="15"/>
      <c r="J16" s="200"/>
      <c r="K16" s="16"/>
      <c r="L16" s="16"/>
      <c r="M16" s="15"/>
      <c r="N16" s="200"/>
      <c r="O16" s="16"/>
      <c r="P16" s="16"/>
      <c r="R16" s="263"/>
      <c r="S16" s="263"/>
    </row>
    <row r="17" spans="1:22" s="14" customFormat="1" ht="16.5" customHeight="1">
      <c r="A17" s="18" t="s">
        <v>16</v>
      </c>
      <c r="H17" s="15"/>
      <c r="I17" s="15"/>
      <c r="J17" s="200">
        <v>679018357</v>
      </c>
      <c r="K17" s="16"/>
      <c r="L17" s="16">
        <v>127119551</v>
      </c>
      <c r="M17" s="16"/>
      <c r="N17" s="200">
        <v>670738512</v>
      </c>
      <c r="O17" s="15"/>
      <c r="P17" s="16">
        <v>114934578</v>
      </c>
      <c r="R17" s="263"/>
      <c r="S17" s="263"/>
      <c r="U17" s="19"/>
      <c r="V17" s="19"/>
    </row>
    <row r="18" spans="1:22" s="14" customFormat="1" ht="16.5" customHeight="1">
      <c r="A18" s="185" t="s">
        <v>17</v>
      </c>
      <c r="B18" s="186"/>
      <c r="C18" s="186"/>
      <c r="E18" s="17"/>
      <c r="I18" s="15"/>
      <c r="J18" s="200"/>
      <c r="K18" s="16"/>
      <c r="L18" s="16"/>
      <c r="M18" s="16"/>
      <c r="N18" s="200"/>
      <c r="O18" s="15"/>
      <c r="P18" s="16"/>
      <c r="R18" s="263"/>
      <c r="S18" s="263"/>
      <c r="U18" s="19"/>
      <c r="V18" s="19"/>
    </row>
    <row r="19" spans="1:22" s="14" customFormat="1" ht="16.5" customHeight="1">
      <c r="A19" s="186"/>
      <c r="B19" s="185" t="s">
        <v>18</v>
      </c>
      <c r="C19" s="186"/>
      <c r="E19" s="17"/>
      <c r="H19" s="15">
        <v>8</v>
      </c>
      <c r="I19" s="15"/>
      <c r="J19" s="200">
        <v>148852127</v>
      </c>
      <c r="K19" s="16"/>
      <c r="L19" s="16">
        <v>149572705</v>
      </c>
      <c r="M19" s="16"/>
      <c r="N19" s="200">
        <v>148852127</v>
      </c>
      <c r="O19" s="15"/>
      <c r="P19" s="16">
        <v>149572705</v>
      </c>
      <c r="R19" s="263"/>
      <c r="S19" s="263"/>
      <c r="U19" s="19"/>
      <c r="V19" s="19"/>
    </row>
    <row r="20" spans="1:22" s="14" customFormat="1" ht="16.5" customHeight="1">
      <c r="A20" s="18" t="s">
        <v>19</v>
      </c>
      <c r="E20" s="17"/>
      <c r="H20" s="15">
        <v>9</v>
      </c>
      <c r="I20" s="15"/>
      <c r="J20" s="200">
        <v>560582113</v>
      </c>
      <c r="K20" s="16"/>
      <c r="L20" s="16">
        <v>424758256</v>
      </c>
      <c r="M20" s="16"/>
      <c r="N20" s="200">
        <v>537502483</v>
      </c>
      <c r="O20" s="15"/>
      <c r="P20" s="16">
        <v>411463278</v>
      </c>
      <c r="R20" s="262"/>
      <c r="S20" s="262"/>
      <c r="U20" s="19"/>
      <c r="V20" s="19"/>
    </row>
    <row r="21" spans="1:22" s="14" customFormat="1" ht="16.5" customHeight="1">
      <c r="A21" s="18" t="s">
        <v>20</v>
      </c>
      <c r="E21" s="17"/>
      <c r="H21" s="15"/>
      <c r="I21" s="15"/>
      <c r="J21" s="200">
        <v>5394874</v>
      </c>
      <c r="K21" s="16"/>
      <c r="L21" s="16">
        <v>5301554</v>
      </c>
      <c r="M21" s="16"/>
      <c r="N21" s="200">
        <v>5394874</v>
      </c>
      <c r="O21" s="15"/>
      <c r="P21" s="16">
        <v>5301554</v>
      </c>
      <c r="R21" s="262"/>
      <c r="S21" s="262"/>
      <c r="U21" s="19"/>
      <c r="V21" s="19"/>
    </row>
    <row r="22" spans="1:22" s="14" customFormat="1" ht="16.5" customHeight="1">
      <c r="A22" s="57" t="s">
        <v>21</v>
      </c>
      <c r="B22" s="57"/>
      <c r="E22" s="17"/>
      <c r="H22" s="15">
        <v>20</v>
      </c>
      <c r="I22" s="15"/>
      <c r="J22" s="200">
        <v>0</v>
      </c>
      <c r="K22" s="16"/>
      <c r="L22" s="16">
        <v>0</v>
      </c>
      <c r="M22" s="16"/>
      <c r="N22" s="200">
        <v>68058203</v>
      </c>
      <c r="O22" s="15"/>
      <c r="P22" s="16">
        <v>54058203</v>
      </c>
      <c r="R22" s="262"/>
      <c r="S22" s="262"/>
      <c r="U22" s="19"/>
      <c r="V22" s="19"/>
    </row>
    <row r="23" spans="1:22" s="14" customFormat="1" ht="16.5" customHeight="1">
      <c r="A23" s="57" t="s">
        <v>22</v>
      </c>
      <c r="B23" s="57"/>
      <c r="E23" s="17"/>
      <c r="H23" s="15"/>
      <c r="I23" s="15"/>
      <c r="J23" s="200">
        <v>2267690</v>
      </c>
      <c r="K23" s="16"/>
      <c r="L23" s="16">
        <v>2267675</v>
      </c>
      <c r="M23" s="16"/>
      <c r="N23" s="200">
        <v>2267690</v>
      </c>
      <c r="O23" s="15"/>
      <c r="P23" s="16">
        <v>2267675</v>
      </c>
      <c r="R23" s="262"/>
      <c r="S23" s="262"/>
      <c r="U23" s="19"/>
      <c r="V23" s="19"/>
    </row>
    <row r="24" spans="1:22" s="14" customFormat="1" ht="16.5" customHeight="1">
      <c r="A24" s="57" t="s">
        <v>23</v>
      </c>
      <c r="H24" s="15">
        <v>10</v>
      </c>
      <c r="I24" s="15"/>
      <c r="J24" s="200">
        <v>74272502</v>
      </c>
      <c r="K24" s="16"/>
      <c r="L24" s="16">
        <v>103715855</v>
      </c>
      <c r="M24" s="16"/>
      <c r="N24" s="200">
        <v>74112207</v>
      </c>
      <c r="O24" s="15"/>
      <c r="P24" s="16">
        <v>103555560</v>
      </c>
      <c r="R24" s="264"/>
      <c r="S24" s="264"/>
      <c r="U24" s="19"/>
      <c r="V24" s="19"/>
    </row>
    <row r="25" spans="1:22" s="14" customFormat="1" ht="16.5" customHeight="1">
      <c r="A25" s="57" t="s">
        <v>24</v>
      </c>
      <c r="H25" s="15"/>
      <c r="I25" s="15"/>
      <c r="J25" s="202">
        <v>16042599</v>
      </c>
      <c r="K25" s="16"/>
      <c r="L25" s="33">
        <v>12751326</v>
      </c>
      <c r="M25" s="16"/>
      <c r="N25" s="202">
        <v>9957819</v>
      </c>
      <c r="O25" s="15"/>
      <c r="P25" s="33">
        <v>7527980</v>
      </c>
      <c r="R25" s="264"/>
      <c r="S25" s="264"/>
      <c r="U25" s="19"/>
      <c r="V25" s="19"/>
    </row>
    <row r="26" spans="1:22" s="14" customFormat="1" ht="16.5" customHeight="1">
      <c r="E26" s="17"/>
      <c r="H26" s="15"/>
      <c r="I26" s="15"/>
      <c r="J26" s="200"/>
      <c r="K26" s="16"/>
      <c r="L26" s="16"/>
      <c r="M26" s="16"/>
      <c r="N26" s="200"/>
      <c r="O26" s="15"/>
      <c r="P26" s="16"/>
      <c r="R26" s="264"/>
      <c r="S26" s="264"/>
      <c r="U26" s="19"/>
      <c r="V26" s="19"/>
    </row>
    <row r="27" spans="1:22" s="14" customFormat="1" ht="16.5" customHeight="1">
      <c r="A27" s="20" t="s">
        <v>25</v>
      </c>
      <c r="H27" s="287"/>
      <c r="I27" s="15"/>
      <c r="J27" s="202">
        <f>SUM(J17:J26)</f>
        <v>1486430262</v>
      </c>
      <c r="K27" s="16"/>
      <c r="L27" s="33">
        <f>SUM(L17:L26)</f>
        <v>825486922</v>
      </c>
      <c r="M27" s="16"/>
      <c r="N27" s="202">
        <f>SUM(N17:N26)</f>
        <v>1516883915</v>
      </c>
      <c r="O27" s="15"/>
      <c r="P27" s="33">
        <f>SUM(P17:P26)</f>
        <v>848681533</v>
      </c>
      <c r="R27" s="264"/>
      <c r="S27" s="264"/>
      <c r="U27" s="19"/>
      <c r="V27" s="19"/>
    </row>
    <row r="28" spans="1:22" s="14" customFormat="1" ht="16.5" customHeight="1">
      <c r="A28" s="57"/>
      <c r="H28" s="287"/>
      <c r="I28" s="15"/>
      <c r="J28" s="203"/>
      <c r="K28" s="21"/>
      <c r="L28" s="21"/>
      <c r="M28" s="21"/>
      <c r="N28" s="203"/>
      <c r="O28" s="15"/>
      <c r="P28" s="21"/>
      <c r="R28" s="264"/>
      <c r="S28" s="264"/>
      <c r="U28" s="19"/>
      <c r="V28" s="19"/>
    </row>
    <row r="29" spans="1:22" s="14" customFormat="1" ht="16.5" customHeight="1">
      <c r="A29" s="20" t="s">
        <v>26</v>
      </c>
      <c r="H29" s="287"/>
      <c r="I29" s="15"/>
      <c r="J29" s="203"/>
      <c r="K29" s="21"/>
      <c r="L29" s="21"/>
      <c r="M29" s="21"/>
      <c r="N29" s="203"/>
      <c r="O29" s="15"/>
      <c r="P29" s="21"/>
      <c r="R29" s="264"/>
      <c r="S29" s="264"/>
      <c r="U29" s="19"/>
      <c r="V29" s="19"/>
    </row>
    <row r="30" spans="1:22" s="14" customFormat="1" ht="16.5" customHeight="1">
      <c r="A30" s="1"/>
      <c r="H30" s="287"/>
      <c r="I30" s="15"/>
      <c r="J30" s="203"/>
      <c r="K30" s="21"/>
      <c r="L30" s="21"/>
      <c r="M30" s="21"/>
      <c r="N30" s="203"/>
      <c r="O30" s="15"/>
      <c r="P30" s="21"/>
      <c r="R30" s="264"/>
      <c r="S30" s="264"/>
      <c r="U30" s="19"/>
      <c r="V30" s="19"/>
    </row>
    <row r="31" spans="1:22" s="14" customFormat="1" ht="16.5" customHeight="1">
      <c r="A31" s="289" t="s">
        <v>27</v>
      </c>
      <c r="H31" s="287"/>
      <c r="I31" s="15"/>
      <c r="J31" s="200">
        <v>68227200</v>
      </c>
      <c r="K31" s="21"/>
      <c r="L31" s="16">
        <v>80849700</v>
      </c>
      <c r="M31" s="21"/>
      <c r="N31" s="200">
        <v>68227200</v>
      </c>
      <c r="O31" s="15"/>
      <c r="P31" s="16">
        <v>80849700</v>
      </c>
      <c r="R31" s="264"/>
      <c r="S31" s="264"/>
      <c r="U31" s="19"/>
      <c r="V31" s="19"/>
    </row>
    <row r="32" spans="1:22" s="14" customFormat="1" ht="16.5" customHeight="1">
      <c r="A32" s="289" t="s">
        <v>28</v>
      </c>
      <c r="H32" s="287"/>
      <c r="I32" s="15"/>
      <c r="J32" s="200">
        <v>7949678</v>
      </c>
      <c r="K32" s="21"/>
      <c r="L32" s="16">
        <v>9333900</v>
      </c>
      <c r="M32" s="21"/>
      <c r="N32" s="200">
        <v>7949678</v>
      </c>
      <c r="O32" s="15"/>
      <c r="P32" s="16">
        <v>9333900</v>
      </c>
      <c r="R32" s="264"/>
      <c r="S32" s="264"/>
      <c r="U32" s="19"/>
      <c r="V32" s="19"/>
    </row>
    <row r="33" spans="1:22" s="14" customFormat="1" ht="16.5" customHeight="1">
      <c r="A33" s="289" t="s">
        <v>29</v>
      </c>
      <c r="H33" s="287">
        <v>11</v>
      </c>
      <c r="I33" s="15"/>
      <c r="J33" s="200">
        <v>0</v>
      </c>
      <c r="K33" s="21"/>
      <c r="L33" s="16">
        <v>0</v>
      </c>
      <c r="M33" s="21"/>
      <c r="N33" s="200">
        <v>11999600</v>
      </c>
      <c r="O33" s="15"/>
      <c r="P33" s="16">
        <v>11999600</v>
      </c>
      <c r="R33" s="264"/>
      <c r="S33" s="264"/>
      <c r="U33" s="19"/>
      <c r="V33" s="19"/>
    </row>
    <row r="34" spans="1:22" s="14" customFormat="1" ht="16.5" customHeight="1">
      <c r="A34" s="289" t="s">
        <v>30</v>
      </c>
      <c r="H34" s="287">
        <v>12</v>
      </c>
      <c r="I34" s="15"/>
      <c r="J34" s="200">
        <v>154482041</v>
      </c>
      <c r="K34" s="21"/>
      <c r="L34" s="16">
        <v>137990459</v>
      </c>
      <c r="M34" s="21"/>
      <c r="N34" s="200">
        <v>153759268</v>
      </c>
      <c r="O34" s="15"/>
      <c r="P34" s="16">
        <v>137133785</v>
      </c>
      <c r="R34" s="264"/>
      <c r="S34" s="264"/>
      <c r="U34" s="19"/>
      <c r="V34" s="19"/>
    </row>
    <row r="35" spans="1:22" s="14" customFormat="1" ht="16.5" customHeight="1">
      <c r="A35" s="289" t="s">
        <v>31</v>
      </c>
      <c r="H35" s="287">
        <v>13</v>
      </c>
      <c r="I35" s="15"/>
      <c r="J35" s="200">
        <v>17246890</v>
      </c>
      <c r="K35" s="21"/>
      <c r="L35" s="16">
        <v>8720818</v>
      </c>
      <c r="M35" s="21"/>
      <c r="N35" s="200">
        <v>17246890</v>
      </c>
      <c r="O35" s="15"/>
      <c r="P35" s="16">
        <v>8720818</v>
      </c>
      <c r="R35" s="264"/>
      <c r="S35" s="264"/>
      <c r="U35" s="19"/>
      <c r="V35" s="19"/>
    </row>
    <row r="36" spans="1:22" s="14" customFormat="1" ht="16.5" customHeight="1">
      <c r="A36" s="289" t="s">
        <v>32</v>
      </c>
      <c r="H36" s="287">
        <v>12</v>
      </c>
      <c r="I36" s="15"/>
      <c r="J36" s="200">
        <v>2823769</v>
      </c>
      <c r="K36" s="21"/>
      <c r="L36" s="16">
        <v>2784010</v>
      </c>
      <c r="M36" s="21"/>
      <c r="N36" s="200">
        <v>2823765</v>
      </c>
      <c r="O36" s="15"/>
      <c r="P36" s="16">
        <v>2778858</v>
      </c>
      <c r="R36" s="264"/>
      <c r="S36" s="264"/>
      <c r="U36" s="19"/>
      <c r="V36" s="19"/>
    </row>
    <row r="37" spans="1:22" s="14" customFormat="1" ht="16.5" customHeight="1">
      <c r="A37" s="289" t="s">
        <v>33</v>
      </c>
      <c r="H37" s="287"/>
      <c r="I37" s="15"/>
      <c r="J37" s="200">
        <v>10722515</v>
      </c>
      <c r="K37" s="21"/>
      <c r="L37" s="16">
        <v>11281383</v>
      </c>
      <c r="M37" s="21"/>
      <c r="N37" s="200">
        <v>10722515</v>
      </c>
      <c r="O37" s="15"/>
      <c r="P37" s="16">
        <v>11186077</v>
      </c>
      <c r="R37" s="262"/>
      <c r="S37" s="262"/>
      <c r="U37" s="19"/>
      <c r="V37" s="19"/>
    </row>
    <row r="38" spans="1:22" s="14" customFormat="1" ht="16.5" customHeight="1">
      <c r="A38" s="57" t="s">
        <v>34</v>
      </c>
      <c r="H38" s="287">
        <v>0</v>
      </c>
      <c r="I38" s="15"/>
      <c r="J38" s="202">
        <v>2023159</v>
      </c>
      <c r="K38" s="16"/>
      <c r="L38" s="33">
        <v>2158159</v>
      </c>
      <c r="M38" s="16"/>
      <c r="N38" s="202">
        <v>1823159</v>
      </c>
      <c r="O38" s="15"/>
      <c r="P38" s="33">
        <v>1958159</v>
      </c>
      <c r="R38" s="262"/>
      <c r="S38" s="262"/>
      <c r="U38" s="19"/>
      <c r="V38" s="19"/>
    </row>
    <row r="39" spans="1:22" s="14" customFormat="1" ht="16.5" customHeight="1">
      <c r="E39" s="17"/>
      <c r="H39" s="15"/>
      <c r="I39" s="15"/>
      <c r="J39" s="200"/>
      <c r="K39" s="16"/>
      <c r="L39" s="16"/>
      <c r="M39" s="16"/>
      <c r="N39" s="200"/>
      <c r="O39" s="15"/>
      <c r="P39" s="16"/>
      <c r="R39" s="262"/>
      <c r="S39" s="262"/>
      <c r="U39" s="19"/>
      <c r="V39" s="19"/>
    </row>
    <row r="40" spans="1:22" s="14" customFormat="1" ht="16.5" customHeight="1">
      <c r="A40" s="20" t="s">
        <v>35</v>
      </c>
      <c r="H40" s="15"/>
      <c r="I40" s="15"/>
      <c r="J40" s="202">
        <f>SUM(J31:J39)</f>
        <v>263475252</v>
      </c>
      <c r="K40" s="16"/>
      <c r="L40" s="33">
        <f>SUM(L31:L39)</f>
        <v>253118429</v>
      </c>
      <c r="M40" s="16"/>
      <c r="N40" s="202">
        <f>SUM(N31:N39)</f>
        <v>274552075</v>
      </c>
      <c r="O40" s="15"/>
      <c r="P40" s="33">
        <f>SUM(P31:P39)</f>
        <v>263960897</v>
      </c>
      <c r="R40" s="264"/>
      <c r="S40" s="264"/>
      <c r="U40" s="19"/>
      <c r="V40" s="19"/>
    </row>
    <row r="41" spans="1:22" s="14" customFormat="1" ht="16.5" customHeight="1">
      <c r="A41" s="18"/>
      <c r="H41" s="15"/>
      <c r="I41" s="15"/>
      <c r="J41" s="200"/>
      <c r="K41" s="16"/>
      <c r="L41" s="16"/>
      <c r="M41" s="16"/>
      <c r="N41" s="200"/>
      <c r="O41" s="15"/>
      <c r="P41" s="16"/>
      <c r="R41" s="264"/>
      <c r="S41" s="264"/>
      <c r="U41" s="19"/>
      <c r="V41" s="19"/>
    </row>
    <row r="42" spans="1:22" s="14" customFormat="1" ht="16.5" customHeight="1" thickBot="1">
      <c r="A42" s="1" t="s">
        <v>36</v>
      </c>
      <c r="H42" s="15"/>
      <c r="I42" s="15"/>
      <c r="J42" s="204">
        <f>SUM(J27+J40)</f>
        <v>1749905514</v>
      </c>
      <c r="K42" s="16"/>
      <c r="L42" s="50">
        <f>SUM(L27+L40)</f>
        <v>1078605351</v>
      </c>
      <c r="M42" s="16"/>
      <c r="N42" s="204">
        <f>SUM(N27+N40)</f>
        <v>1791435990</v>
      </c>
      <c r="O42" s="15"/>
      <c r="P42" s="50">
        <f>SUM(P27+P40)</f>
        <v>1112642430</v>
      </c>
      <c r="R42" s="264"/>
      <c r="S42" s="264"/>
      <c r="U42" s="19"/>
      <c r="V42" s="19"/>
    </row>
    <row r="43" spans="1:22" s="14" customFormat="1" ht="18.75" customHeight="1" thickTop="1">
      <c r="A43" s="1"/>
      <c r="H43" s="15"/>
      <c r="I43" s="15"/>
      <c r="J43" s="16"/>
      <c r="K43" s="16"/>
      <c r="L43" s="16"/>
      <c r="M43" s="16"/>
      <c r="N43" s="16"/>
      <c r="O43" s="15"/>
      <c r="P43" s="16"/>
      <c r="R43" s="264"/>
      <c r="S43" s="264"/>
      <c r="U43" s="19"/>
      <c r="V43" s="19"/>
    </row>
    <row r="44" spans="1:22" s="14" customFormat="1" ht="12" customHeight="1">
      <c r="A44" s="1"/>
      <c r="H44" s="15"/>
      <c r="I44" s="15"/>
      <c r="J44" s="16"/>
      <c r="K44" s="16"/>
      <c r="L44" s="16"/>
      <c r="M44" s="16"/>
      <c r="N44" s="16"/>
      <c r="O44" s="15"/>
      <c r="P44" s="16"/>
      <c r="R44" s="264"/>
      <c r="S44" s="264"/>
      <c r="U44" s="19"/>
      <c r="V44" s="19"/>
    </row>
    <row r="45" spans="1:22" s="14" customFormat="1" ht="14.25" customHeight="1">
      <c r="A45" s="1"/>
      <c r="H45" s="15"/>
      <c r="I45" s="15"/>
      <c r="J45" s="16"/>
      <c r="K45" s="16"/>
      <c r="L45" s="16"/>
      <c r="M45" s="16"/>
      <c r="N45" s="16"/>
      <c r="O45" s="15"/>
      <c r="P45" s="16"/>
      <c r="R45" s="264"/>
      <c r="S45" s="264"/>
      <c r="U45" s="19"/>
      <c r="V45" s="19"/>
    </row>
    <row r="46" spans="1:22" s="14" customFormat="1" ht="10.9" customHeight="1">
      <c r="A46" s="1"/>
      <c r="H46" s="15"/>
      <c r="I46" s="15"/>
      <c r="J46" s="16"/>
      <c r="K46" s="16"/>
      <c r="L46" s="16"/>
      <c r="M46" s="16"/>
      <c r="N46" s="16"/>
      <c r="O46" s="15"/>
      <c r="P46" s="16"/>
      <c r="R46" s="264"/>
      <c r="S46" s="264"/>
      <c r="U46" s="19"/>
      <c r="V46" s="19"/>
    </row>
    <row r="47" spans="1:22" s="18" customFormat="1" ht="16.149999999999999" customHeight="1">
      <c r="A47" s="297" t="s">
        <v>37</v>
      </c>
      <c r="B47" s="297"/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R47" s="264"/>
      <c r="S47" s="264"/>
      <c r="U47" s="19"/>
      <c r="V47" s="19"/>
    </row>
    <row r="48" spans="1:22" s="35" customFormat="1" ht="12.6" customHeight="1">
      <c r="A48" s="302"/>
      <c r="B48" s="302"/>
      <c r="C48" s="302"/>
      <c r="D48" s="302"/>
      <c r="E48" s="302"/>
      <c r="F48" s="302"/>
      <c r="G48" s="302"/>
      <c r="H48" s="302"/>
      <c r="I48" s="302"/>
      <c r="J48" s="302"/>
      <c r="K48" s="302"/>
      <c r="L48" s="302"/>
      <c r="M48" s="302"/>
      <c r="N48" s="302"/>
      <c r="O48" s="302"/>
      <c r="P48" s="302"/>
      <c r="R48" s="264"/>
      <c r="S48" s="264"/>
      <c r="U48" s="19"/>
      <c r="V48" s="19"/>
    </row>
    <row r="49" spans="1:22" s="35" customFormat="1" ht="16.5" customHeight="1">
      <c r="A49" s="288"/>
      <c r="B49" s="288"/>
      <c r="C49" s="288"/>
      <c r="D49" s="288"/>
      <c r="E49" s="288"/>
      <c r="F49" s="288"/>
      <c r="G49" s="288"/>
      <c r="H49" s="288"/>
      <c r="I49" s="288"/>
      <c r="J49" s="288"/>
      <c r="K49" s="288"/>
      <c r="L49" s="288"/>
      <c r="M49" s="56"/>
      <c r="N49" s="288"/>
      <c r="O49" s="288"/>
      <c r="P49" s="288"/>
      <c r="R49" s="264"/>
      <c r="S49" s="264"/>
      <c r="U49" s="19"/>
      <c r="V49" s="19"/>
    </row>
    <row r="50" spans="1:22" s="14" customFormat="1" ht="21.95" customHeight="1">
      <c r="A50" s="23" t="s">
        <v>38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51"/>
      <c r="O50" s="51"/>
      <c r="P50" s="51"/>
      <c r="R50" s="264"/>
      <c r="S50" s="264"/>
      <c r="U50" s="19"/>
      <c r="V50" s="19"/>
    </row>
    <row r="51" spans="1:22" s="1" customFormat="1" ht="16.5" customHeight="1">
      <c r="A51" s="1" t="str">
        <f>A1</f>
        <v xml:space="preserve">PROEN Corp Public Company Limited </v>
      </c>
      <c r="H51" s="285"/>
      <c r="I51" s="285"/>
      <c r="J51" s="285"/>
      <c r="K51" s="285"/>
      <c r="L51" s="285"/>
      <c r="M51" s="7"/>
      <c r="N51" s="2"/>
      <c r="O51" s="2"/>
      <c r="P51" s="2"/>
      <c r="R51" s="264"/>
      <c r="S51" s="264"/>
      <c r="U51" s="19"/>
      <c r="V51" s="19"/>
    </row>
    <row r="52" spans="1:22" s="1" customFormat="1" ht="16.5" customHeight="1">
      <c r="A52" s="20" t="s">
        <v>39</v>
      </c>
      <c r="H52" s="285"/>
      <c r="I52" s="285"/>
      <c r="J52" s="285"/>
      <c r="K52" s="285"/>
      <c r="L52" s="285"/>
      <c r="M52" s="7"/>
      <c r="N52" s="2"/>
      <c r="O52" s="2"/>
      <c r="P52" s="2"/>
      <c r="R52" s="264"/>
      <c r="S52" s="264"/>
      <c r="U52" s="19"/>
      <c r="V52" s="19"/>
    </row>
    <row r="53" spans="1:22" s="1" customFormat="1" ht="16.5" customHeight="1">
      <c r="A53" s="25" t="str">
        <f>A3</f>
        <v>As at 31 March 2022</v>
      </c>
      <c r="B53" s="4"/>
      <c r="C53" s="4"/>
      <c r="D53" s="4"/>
      <c r="E53" s="4"/>
      <c r="F53" s="4"/>
      <c r="G53" s="4"/>
      <c r="H53" s="286"/>
      <c r="I53" s="286"/>
      <c r="J53" s="286"/>
      <c r="K53" s="286"/>
      <c r="L53" s="286"/>
      <c r="M53" s="286"/>
      <c r="N53" s="47"/>
      <c r="O53" s="47"/>
      <c r="P53" s="47"/>
      <c r="R53" s="264"/>
      <c r="S53" s="264"/>
      <c r="U53" s="19"/>
      <c r="V53" s="19"/>
    </row>
    <row r="54" spans="1:22" s="1" customFormat="1" ht="16.5" customHeight="1">
      <c r="A54" s="26"/>
      <c r="B54" s="6"/>
      <c r="C54" s="6"/>
      <c r="D54" s="6"/>
      <c r="E54" s="6"/>
      <c r="F54" s="6"/>
      <c r="G54" s="6"/>
      <c r="H54" s="7"/>
      <c r="I54" s="7"/>
      <c r="J54" s="7"/>
      <c r="K54" s="7"/>
      <c r="L54" s="7"/>
      <c r="M54" s="7"/>
      <c r="N54" s="8"/>
      <c r="O54" s="8"/>
      <c r="P54" s="8"/>
      <c r="R54" s="264"/>
      <c r="S54" s="264"/>
      <c r="U54" s="19"/>
      <c r="V54" s="19"/>
    </row>
    <row r="55" spans="1:22" s="1" customFormat="1" ht="16.5" customHeight="1">
      <c r="H55" s="285"/>
      <c r="I55" s="285"/>
      <c r="J55" s="285"/>
      <c r="K55" s="285"/>
      <c r="L55" s="285"/>
      <c r="M55" s="7"/>
      <c r="N55" s="2"/>
      <c r="O55" s="2"/>
      <c r="P55" s="2"/>
      <c r="R55" s="264"/>
      <c r="S55" s="264"/>
      <c r="U55" s="19"/>
      <c r="V55" s="19"/>
    </row>
    <row r="56" spans="1:22" s="1" customFormat="1" ht="16.5" customHeight="1">
      <c r="H56" s="285"/>
      <c r="I56" s="285"/>
      <c r="J56" s="300" t="s">
        <v>3</v>
      </c>
      <c r="K56" s="300"/>
      <c r="L56" s="300"/>
      <c r="M56" s="7"/>
      <c r="N56" s="301" t="s">
        <v>4</v>
      </c>
      <c r="O56" s="301"/>
      <c r="P56" s="301"/>
      <c r="R56" s="264"/>
      <c r="S56" s="264"/>
      <c r="U56" s="19"/>
      <c r="V56" s="19"/>
    </row>
    <row r="57" spans="1:22" s="1" customFormat="1" ht="16.5" customHeight="1">
      <c r="H57" s="285"/>
      <c r="I57" s="285"/>
      <c r="J57" s="299" t="s">
        <v>5</v>
      </c>
      <c r="K57" s="299"/>
      <c r="L57" s="299"/>
      <c r="M57" s="34"/>
      <c r="N57" s="299" t="s">
        <v>5</v>
      </c>
      <c r="O57" s="299"/>
      <c r="P57" s="299"/>
      <c r="R57" s="264"/>
      <c r="S57" s="264"/>
      <c r="U57" s="19"/>
      <c r="V57" s="19"/>
    </row>
    <row r="58" spans="1:22" s="1" customFormat="1" ht="16.5" customHeight="1">
      <c r="H58" s="285"/>
      <c r="I58" s="285"/>
      <c r="J58" s="12" t="s">
        <v>6</v>
      </c>
      <c r="K58" s="12"/>
      <c r="L58" s="12" t="s">
        <v>7</v>
      </c>
      <c r="M58" s="8"/>
      <c r="N58" s="12" t="s">
        <v>6</v>
      </c>
      <c r="O58" s="12"/>
      <c r="P58" s="12" t="s">
        <v>7</v>
      </c>
      <c r="R58" s="264"/>
      <c r="S58" s="264"/>
      <c r="U58" s="19"/>
      <c r="V58" s="19"/>
    </row>
    <row r="59" spans="1:22" s="1" customFormat="1" ht="16.5" customHeight="1">
      <c r="H59" s="285"/>
      <c r="I59" s="285"/>
      <c r="J59" s="48" t="s">
        <v>8</v>
      </c>
      <c r="K59" s="48"/>
      <c r="L59" s="48" t="s">
        <v>9</v>
      </c>
      <c r="M59" s="9"/>
      <c r="N59" s="48" t="s">
        <v>8</v>
      </c>
      <c r="O59" s="48"/>
      <c r="P59" s="48" t="s">
        <v>9</v>
      </c>
      <c r="R59" s="264"/>
      <c r="S59" s="264"/>
      <c r="U59" s="19"/>
      <c r="V59" s="19"/>
    </row>
    <row r="60" spans="1:22" s="1" customFormat="1" ht="16.5" customHeight="1">
      <c r="H60" s="285"/>
      <c r="I60" s="285"/>
      <c r="J60" s="48" t="s">
        <v>10</v>
      </c>
      <c r="K60" s="48"/>
      <c r="L60" s="48" t="s">
        <v>11</v>
      </c>
      <c r="M60" s="9"/>
      <c r="N60" s="48" t="s">
        <v>10</v>
      </c>
      <c r="O60" s="48"/>
      <c r="P60" s="48" t="s">
        <v>11</v>
      </c>
      <c r="R60" s="264"/>
      <c r="S60" s="264"/>
      <c r="U60" s="19"/>
      <c r="V60" s="19"/>
    </row>
    <row r="61" spans="1:22" s="1" customFormat="1" ht="16.5" customHeight="1">
      <c r="H61" s="10" t="s">
        <v>12</v>
      </c>
      <c r="I61" s="285"/>
      <c r="J61" s="11" t="s">
        <v>13</v>
      </c>
      <c r="K61" s="12"/>
      <c r="L61" s="11" t="s">
        <v>13</v>
      </c>
      <c r="M61" s="12"/>
      <c r="N61" s="11" t="s">
        <v>13</v>
      </c>
      <c r="O61" s="12"/>
      <c r="P61" s="11" t="s">
        <v>13</v>
      </c>
      <c r="R61" s="264"/>
      <c r="S61" s="264"/>
      <c r="U61" s="19"/>
      <c r="V61" s="19"/>
    </row>
    <row r="62" spans="1:22" s="1" customFormat="1" ht="16.5" customHeight="1">
      <c r="H62" s="7"/>
      <c r="I62" s="285"/>
      <c r="J62" s="199"/>
      <c r="K62" s="8"/>
      <c r="L62" s="8"/>
      <c r="M62" s="7"/>
      <c r="N62" s="199"/>
      <c r="O62" s="8"/>
      <c r="P62" s="8"/>
      <c r="R62" s="264"/>
      <c r="S62" s="264"/>
      <c r="U62" s="19"/>
      <c r="V62" s="19"/>
    </row>
    <row r="63" spans="1:22" s="14" customFormat="1" ht="16.5" customHeight="1">
      <c r="A63" s="27" t="s">
        <v>40</v>
      </c>
      <c r="H63" s="15"/>
      <c r="I63" s="15"/>
      <c r="J63" s="205"/>
      <c r="K63" s="15"/>
      <c r="L63" s="15"/>
      <c r="M63" s="15"/>
      <c r="N63" s="200"/>
      <c r="O63" s="16"/>
      <c r="P63" s="16"/>
      <c r="R63" s="264"/>
      <c r="S63" s="264"/>
      <c r="U63" s="19"/>
      <c r="V63" s="19"/>
    </row>
    <row r="64" spans="1:22" s="14" customFormat="1" ht="16.5" customHeight="1">
      <c r="A64" s="57"/>
      <c r="E64" s="17"/>
      <c r="H64" s="15"/>
      <c r="I64" s="15"/>
      <c r="J64" s="205"/>
      <c r="K64" s="15"/>
      <c r="L64" s="15"/>
      <c r="M64" s="15"/>
      <c r="N64" s="200"/>
      <c r="O64" s="16"/>
      <c r="P64" s="16"/>
      <c r="R64" s="264"/>
      <c r="S64" s="264"/>
      <c r="U64" s="19"/>
      <c r="V64" s="19"/>
    </row>
    <row r="65" spans="1:22" s="14" customFormat="1" ht="16.5" customHeight="1">
      <c r="A65" s="1" t="s">
        <v>41</v>
      </c>
      <c r="E65" s="17"/>
      <c r="H65" s="15"/>
      <c r="I65" s="15"/>
      <c r="J65" s="206"/>
      <c r="K65" s="52"/>
      <c r="L65" s="52"/>
      <c r="M65" s="15"/>
      <c r="N65" s="200"/>
      <c r="O65" s="16"/>
      <c r="P65" s="16"/>
      <c r="R65" s="264"/>
      <c r="S65" s="264"/>
      <c r="U65" s="19"/>
      <c r="V65" s="19"/>
    </row>
    <row r="66" spans="1:22" s="14" customFormat="1" ht="16.5" customHeight="1">
      <c r="A66" s="57"/>
      <c r="E66" s="17"/>
      <c r="H66" s="15"/>
      <c r="I66" s="15"/>
      <c r="J66" s="207"/>
      <c r="K66" s="15"/>
      <c r="L66" s="22"/>
      <c r="M66" s="15"/>
      <c r="N66" s="200"/>
      <c r="O66" s="16"/>
      <c r="P66" s="16"/>
      <c r="R66" s="264"/>
      <c r="S66" s="264"/>
      <c r="U66" s="19"/>
      <c r="V66" s="19"/>
    </row>
    <row r="67" spans="1:22" s="14" customFormat="1" ht="16.5" customHeight="1">
      <c r="A67" s="298" t="s">
        <v>42</v>
      </c>
      <c r="B67" s="298"/>
      <c r="C67" s="298"/>
      <c r="D67" s="298"/>
      <c r="E67" s="298"/>
      <c r="F67" s="298"/>
      <c r="G67" s="298"/>
      <c r="H67" s="15"/>
      <c r="I67" s="15"/>
      <c r="J67" s="208"/>
      <c r="N67" s="208"/>
      <c r="R67" s="264"/>
      <c r="S67" s="264"/>
      <c r="U67" s="19"/>
      <c r="V67" s="19"/>
    </row>
    <row r="68" spans="1:22" s="14" customFormat="1" ht="16.5" customHeight="1">
      <c r="A68" s="18"/>
      <c r="B68" s="57" t="s">
        <v>43</v>
      </c>
      <c r="E68" s="17"/>
      <c r="H68" s="15">
        <v>14</v>
      </c>
      <c r="I68" s="15"/>
      <c r="J68" s="203">
        <v>179284242</v>
      </c>
      <c r="K68" s="21"/>
      <c r="L68" s="21">
        <v>88933371</v>
      </c>
      <c r="M68" s="21"/>
      <c r="N68" s="203">
        <v>177335000</v>
      </c>
      <c r="O68" s="15"/>
      <c r="P68" s="21">
        <v>85930664</v>
      </c>
      <c r="R68" s="264"/>
      <c r="S68" s="264"/>
      <c r="U68" s="19"/>
      <c r="V68" s="19"/>
    </row>
    <row r="69" spans="1:22" s="14" customFormat="1" ht="16.5" customHeight="1">
      <c r="A69" s="298" t="s">
        <v>44</v>
      </c>
      <c r="B69" s="298"/>
      <c r="C69" s="298"/>
      <c r="D69" s="298"/>
      <c r="E69" s="298"/>
      <c r="F69" s="298"/>
      <c r="G69" s="298"/>
      <c r="H69" s="15">
        <v>16</v>
      </c>
      <c r="I69" s="15"/>
      <c r="J69" s="203">
        <v>506722883</v>
      </c>
      <c r="K69" s="21"/>
      <c r="L69" s="21">
        <v>448670517</v>
      </c>
      <c r="M69" s="21"/>
      <c r="N69" s="203">
        <v>509970415</v>
      </c>
      <c r="O69" s="15"/>
      <c r="P69" s="21">
        <v>449274820</v>
      </c>
      <c r="R69" s="264"/>
      <c r="S69" s="264"/>
      <c r="U69" s="19"/>
      <c r="V69" s="19"/>
    </row>
    <row r="70" spans="1:22" s="14" customFormat="1" ht="16.5" customHeight="1">
      <c r="A70" s="289" t="s">
        <v>45</v>
      </c>
      <c r="B70" s="28"/>
      <c r="H70" s="15">
        <v>14</v>
      </c>
      <c r="I70" s="15"/>
      <c r="J70" s="200">
        <v>22110518</v>
      </c>
      <c r="K70" s="16"/>
      <c r="L70" s="16">
        <v>19303920</v>
      </c>
      <c r="M70" s="16"/>
      <c r="N70" s="200">
        <v>20580254</v>
      </c>
      <c r="O70" s="15"/>
      <c r="P70" s="16">
        <v>18203630</v>
      </c>
      <c r="R70" s="264"/>
      <c r="S70" s="264"/>
      <c r="U70" s="19"/>
      <c r="V70" s="19"/>
    </row>
    <row r="71" spans="1:22" s="14" customFormat="1" ht="16.5" customHeight="1">
      <c r="A71" s="57" t="s">
        <v>46</v>
      </c>
      <c r="H71" s="287">
        <v>15</v>
      </c>
      <c r="I71" s="15"/>
      <c r="J71" s="200">
        <v>15702880</v>
      </c>
      <c r="K71" s="16"/>
      <c r="L71" s="16">
        <v>17435864</v>
      </c>
      <c r="M71" s="16"/>
      <c r="N71" s="200">
        <v>15702880</v>
      </c>
      <c r="O71" s="15"/>
      <c r="P71" s="16">
        <v>17400129</v>
      </c>
      <c r="R71" s="262"/>
      <c r="S71" s="262"/>
      <c r="U71" s="19"/>
      <c r="V71" s="19"/>
    </row>
    <row r="72" spans="1:22" s="14" customFormat="1" ht="16.5" customHeight="1">
      <c r="A72" s="57" t="s">
        <v>47</v>
      </c>
      <c r="C72" s="6"/>
      <c r="H72" s="287"/>
      <c r="I72" s="15"/>
      <c r="J72" s="202">
        <v>6872415</v>
      </c>
      <c r="K72" s="16"/>
      <c r="L72" s="33">
        <v>6970549</v>
      </c>
      <c r="M72" s="16"/>
      <c r="N72" s="202">
        <v>5181184</v>
      </c>
      <c r="O72" s="15"/>
      <c r="P72" s="33">
        <v>5380188</v>
      </c>
      <c r="R72" s="262"/>
      <c r="S72" s="262"/>
      <c r="U72" s="19"/>
      <c r="V72" s="19"/>
    </row>
    <row r="73" spans="1:22" s="14" customFormat="1" ht="16.5" customHeight="1">
      <c r="A73" s="57"/>
      <c r="E73" s="17"/>
      <c r="H73" s="15"/>
      <c r="I73" s="15"/>
      <c r="J73" s="200"/>
      <c r="K73" s="16"/>
      <c r="L73" s="16"/>
      <c r="M73" s="16"/>
      <c r="N73" s="200"/>
      <c r="O73" s="15"/>
      <c r="P73" s="16"/>
      <c r="R73" s="262"/>
      <c r="S73" s="262"/>
      <c r="U73" s="19"/>
      <c r="V73" s="19"/>
    </row>
    <row r="74" spans="1:22" s="14" customFormat="1" ht="16.5" customHeight="1">
      <c r="A74" s="20" t="s">
        <v>48</v>
      </c>
      <c r="H74" s="287"/>
      <c r="I74" s="15"/>
      <c r="J74" s="202">
        <f>SUM(J68:J73)</f>
        <v>730692938</v>
      </c>
      <c r="K74" s="16"/>
      <c r="L74" s="33">
        <f>SUM(L68:L73)</f>
        <v>581314221</v>
      </c>
      <c r="M74" s="16"/>
      <c r="N74" s="202">
        <f>SUM(N68:N73)</f>
        <v>728769733</v>
      </c>
      <c r="O74" s="15"/>
      <c r="P74" s="33">
        <f>SUM(P68:P73)</f>
        <v>576189431</v>
      </c>
      <c r="R74" s="262"/>
      <c r="S74" s="262"/>
      <c r="U74" s="19"/>
      <c r="V74" s="19"/>
    </row>
    <row r="75" spans="1:22" s="14" customFormat="1" ht="16.5" customHeight="1">
      <c r="A75" s="57"/>
      <c r="E75" s="17"/>
      <c r="H75" s="15"/>
      <c r="I75" s="15"/>
      <c r="J75" s="200"/>
      <c r="K75" s="16"/>
      <c r="L75" s="16"/>
      <c r="M75" s="16"/>
      <c r="N75" s="200"/>
      <c r="O75" s="15"/>
      <c r="P75" s="16"/>
      <c r="R75" s="263"/>
      <c r="S75" s="263"/>
      <c r="U75" s="19"/>
      <c r="V75" s="19"/>
    </row>
    <row r="76" spans="1:22" s="14" customFormat="1" ht="16.5" customHeight="1">
      <c r="A76" s="1" t="s">
        <v>49</v>
      </c>
      <c r="H76" s="287"/>
      <c r="J76" s="203"/>
      <c r="K76" s="21"/>
      <c r="L76" s="21"/>
      <c r="M76" s="21"/>
      <c r="N76" s="203"/>
      <c r="P76" s="21"/>
      <c r="R76" s="263"/>
      <c r="S76" s="263"/>
      <c r="U76" s="19"/>
      <c r="V76" s="19"/>
    </row>
    <row r="77" spans="1:22" s="14" customFormat="1" ht="16.5" customHeight="1">
      <c r="A77" s="57"/>
      <c r="E77" s="17"/>
      <c r="H77" s="15"/>
      <c r="I77" s="15"/>
      <c r="J77" s="200"/>
      <c r="K77" s="16"/>
      <c r="L77" s="16"/>
      <c r="M77" s="16"/>
      <c r="N77" s="200"/>
      <c r="O77" s="15"/>
      <c r="P77" s="16"/>
      <c r="R77" s="263"/>
      <c r="S77" s="263"/>
      <c r="U77" s="19"/>
      <c r="V77" s="19"/>
    </row>
    <row r="78" spans="1:22" s="14" customFormat="1" ht="16.5" customHeight="1">
      <c r="A78" s="14" t="s">
        <v>50</v>
      </c>
      <c r="H78" s="287">
        <v>14</v>
      </c>
      <c r="J78" s="200">
        <v>51458307</v>
      </c>
      <c r="K78" s="16"/>
      <c r="L78" s="16">
        <v>42081949</v>
      </c>
      <c r="M78" s="16"/>
      <c r="N78" s="200">
        <v>47588571</v>
      </c>
      <c r="O78" s="15"/>
      <c r="P78" s="16">
        <v>37782239</v>
      </c>
      <c r="R78" s="263"/>
      <c r="S78" s="263"/>
      <c r="U78" s="19"/>
      <c r="V78" s="19"/>
    </row>
    <row r="79" spans="1:22" s="14" customFormat="1" ht="16.5" customHeight="1">
      <c r="A79" s="14" t="s">
        <v>51</v>
      </c>
      <c r="H79" s="287">
        <v>14</v>
      </c>
      <c r="J79" s="200">
        <v>491960025</v>
      </c>
      <c r="K79" s="16"/>
      <c r="L79" s="16">
        <v>0</v>
      </c>
      <c r="M79" s="16"/>
      <c r="N79" s="200">
        <v>491960025</v>
      </c>
      <c r="O79" s="15"/>
      <c r="P79" s="16">
        <v>0</v>
      </c>
      <c r="R79" s="263"/>
      <c r="S79" s="263"/>
      <c r="U79" s="19"/>
      <c r="V79" s="19"/>
    </row>
    <row r="80" spans="1:22" s="14" customFormat="1" ht="16.5" customHeight="1">
      <c r="A80" s="57" t="s">
        <v>52</v>
      </c>
      <c r="E80" s="17"/>
      <c r="H80" s="15">
        <v>15</v>
      </c>
      <c r="I80" s="15"/>
      <c r="J80" s="200">
        <v>17413839</v>
      </c>
      <c r="K80" s="21"/>
      <c r="L80" s="16">
        <v>12134604</v>
      </c>
      <c r="M80" s="21"/>
      <c r="N80" s="200">
        <v>17413839</v>
      </c>
      <c r="P80" s="16">
        <v>12134604</v>
      </c>
      <c r="R80" s="263"/>
      <c r="S80" s="263"/>
      <c r="U80" s="19"/>
      <c r="V80" s="19"/>
    </row>
    <row r="81" spans="1:22" s="14" customFormat="1" ht="16.5" customHeight="1">
      <c r="A81" s="28" t="s">
        <v>53</v>
      </c>
      <c r="H81" s="287"/>
      <c r="J81" s="200">
        <v>14348796</v>
      </c>
      <c r="K81" s="21"/>
      <c r="L81" s="16">
        <v>14669493</v>
      </c>
      <c r="M81" s="21"/>
      <c r="N81" s="200">
        <v>14178411</v>
      </c>
      <c r="P81" s="16">
        <v>14042967</v>
      </c>
      <c r="R81" s="263"/>
      <c r="S81" s="263"/>
      <c r="U81" s="19"/>
      <c r="V81" s="19"/>
    </row>
    <row r="82" spans="1:22" s="14" customFormat="1" ht="16.5" customHeight="1">
      <c r="A82" s="28" t="s">
        <v>54</v>
      </c>
      <c r="H82" s="287"/>
      <c r="J82" s="202">
        <v>8636401</v>
      </c>
      <c r="K82" s="21"/>
      <c r="L82" s="33">
        <v>8625266</v>
      </c>
      <c r="M82" s="21"/>
      <c r="N82" s="202">
        <v>8636401</v>
      </c>
      <c r="P82" s="33">
        <v>8625266</v>
      </c>
      <c r="R82" s="263"/>
      <c r="S82" s="263"/>
      <c r="U82" s="19"/>
      <c r="V82" s="19"/>
    </row>
    <row r="83" spans="1:22" s="14" customFormat="1" ht="16.5" customHeight="1">
      <c r="A83" s="57"/>
      <c r="H83" s="287"/>
      <c r="J83" s="200"/>
      <c r="K83" s="16"/>
      <c r="L83" s="16"/>
      <c r="M83" s="16"/>
      <c r="N83" s="200"/>
      <c r="P83" s="16"/>
      <c r="R83" s="263"/>
      <c r="S83" s="263"/>
      <c r="U83" s="19"/>
      <c r="V83" s="19"/>
    </row>
    <row r="84" spans="1:22" s="14" customFormat="1" ht="16.5" customHeight="1">
      <c r="A84" s="20" t="s">
        <v>55</v>
      </c>
      <c r="H84" s="287"/>
      <c r="J84" s="202">
        <f>SUM(J78:J83)</f>
        <v>583817368</v>
      </c>
      <c r="K84" s="16"/>
      <c r="L84" s="33">
        <f>SUM(L78:L83)</f>
        <v>77511312</v>
      </c>
      <c r="M84" s="16"/>
      <c r="N84" s="202">
        <f>SUM(N78:N83)</f>
        <v>579777247</v>
      </c>
      <c r="P84" s="33">
        <f>SUM(P78:P83)</f>
        <v>72585076</v>
      </c>
      <c r="R84" s="262"/>
      <c r="S84" s="262"/>
      <c r="U84" s="19"/>
      <c r="V84" s="19"/>
    </row>
    <row r="85" spans="1:22" s="14" customFormat="1" ht="16.5" customHeight="1">
      <c r="A85" s="18"/>
      <c r="H85" s="287"/>
      <c r="I85" s="15"/>
      <c r="J85" s="200"/>
      <c r="K85" s="16"/>
      <c r="L85" s="16"/>
      <c r="M85" s="16"/>
      <c r="N85" s="200"/>
      <c r="O85" s="15"/>
      <c r="P85" s="16"/>
      <c r="R85" s="262"/>
      <c r="S85" s="262"/>
      <c r="U85" s="19"/>
      <c r="V85" s="19"/>
    </row>
    <row r="86" spans="1:22" s="14" customFormat="1" ht="16.5" customHeight="1">
      <c r="A86" s="1" t="s">
        <v>56</v>
      </c>
      <c r="C86" s="6"/>
      <c r="H86" s="287"/>
      <c r="I86" s="15"/>
      <c r="J86" s="202">
        <f>SUM(J74+J84)</f>
        <v>1314510306</v>
      </c>
      <c r="K86" s="16"/>
      <c r="L86" s="33">
        <f>SUM(L74+L84)</f>
        <v>658825533</v>
      </c>
      <c r="M86" s="16"/>
      <c r="N86" s="202">
        <f>SUM(N74+N84)</f>
        <v>1308546980</v>
      </c>
      <c r="O86" s="15"/>
      <c r="P86" s="33">
        <f>SUM(P74+P84)</f>
        <v>648774507</v>
      </c>
      <c r="R86" s="262"/>
      <c r="S86" s="262"/>
      <c r="U86" s="19"/>
      <c r="V86" s="19"/>
    </row>
    <row r="87" spans="1:22" s="14" customFormat="1" ht="16.5" customHeight="1">
      <c r="A87" s="57"/>
      <c r="H87" s="287"/>
      <c r="I87" s="15"/>
      <c r="J87" s="15"/>
      <c r="K87" s="15"/>
      <c r="L87" s="15"/>
      <c r="M87" s="15"/>
      <c r="N87" s="15"/>
      <c r="O87" s="15"/>
      <c r="P87" s="15"/>
      <c r="R87" s="262"/>
      <c r="S87" s="262"/>
      <c r="U87" s="19"/>
      <c r="V87" s="19"/>
    </row>
    <row r="88" spans="1:22" s="14" customFormat="1" ht="16.5" customHeight="1">
      <c r="A88" s="57"/>
      <c r="H88" s="287"/>
      <c r="I88" s="15"/>
      <c r="J88" s="15"/>
      <c r="K88" s="15"/>
      <c r="L88" s="15"/>
      <c r="M88" s="15"/>
      <c r="N88" s="15"/>
      <c r="O88" s="15"/>
      <c r="P88" s="15"/>
      <c r="R88" s="262"/>
      <c r="S88" s="262"/>
      <c r="U88" s="19"/>
      <c r="V88" s="19"/>
    </row>
    <row r="89" spans="1:22" s="14" customFormat="1" ht="16.5" customHeight="1">
      <c r="A89" s="28"/>
      <c r="H89" s="287"/>
      <c r="J89" s="21"/>
      <c r="K89" s="21"/>
      <c r="L89" s="21"/>
      <c r="N89" s="21"/>
      <c r="O89" s="21"/>
      <c r="P89" s="21"/>
      <c r="R89" s="262"/>
      <c r="S89" s="262"/>
      <c r="U89" s="19"/>
      <c r="V89" s="19"/>
    </row>
    <row r="90" spans="1:22" s="14" customFormat="1" ht="16.5" customHeight="1">
      <c r="A90" s="28"/>
      <c r="H90" s="287"/>
      <c r="J90" s="21"/>
      <c r="K90" s="21"/>
      <c r="L90" s="21"/>
      <c r="N90" s="21"/>
      <c r="O90" s="21"/>
      <c r="P90" s="21"/>
      <c r="R90" s="262"/>
      <c r="S90" s="262"/>
      <c r="U90" s="19"/>
      <c r="V90" s="19"/>
    </row>
    <row r="91" spans="1:22" s="14" customFormat="1" ht="16.5" customHeight="1">
      <c r="A91" s="28"/>
      <c r="H91" s="287"/>
      <c r="J91" s="21"/>
      <c r="K91" s="21"/>
      <c r="L91" s="21"/>
      <c r="N91" s="21"/>
      <c r="O91" s="21"/>
      <c r="P91" s="21"/>
      <c r="R91" s="262"/>
      <c r="S91" s="262"/>
      <c r="U91" s="19"/>
      <c r="V91" s="19"/>
    </row>
    <row r="92" spans="1:22" s="14" customFormat="1" ht="16.5" customHeight="1">
      <c r="A92" s="28"/>
      <c r="H92" s="287"/>
      <c r="J92" s="21"/>
      <c r="K92" s="21"/>
      <c r="L92" s="21"/>
      <c r="N92" s="21"/>
      <c r="O92" s="21"/>
      <c r="P92" s="21"/>
      <c r="R92" s="262"/>
      <c r="S92" s="262"/>
      <c r="U92" s="19"/>
      <c r="V92" s="19"/>
    </row>
    <row r="93" spans="1:22" s="14" customFormat="1" ht="16.5" customHeight="1">
      <c r="A93" s="28"/>
      <c r="H93" s="287"/>
      <c r="J93" s="21"/>
      <c r="K93" s="21"/>
      <c r="L93" s="21"/>
      <c r="N93" s="21"/>
      <c r="O93" s="21"/>
      <c r="P93" s="21"/>
      <c r="R93" s="264"/>
      <c r="S93" s="264"/>
      <c r="U93" s="19"/>
      <c r="V93" s="19"/>
    </row>
    <row r="94" spans="1:22" s="18" customFormat="1" ht="16.5" customHeight="1">
      <c r="R94" s="264"/>
      <c r="S94" s="264"/>
      <c r="U94" s="19"/>
      <c r="V94" s="19"/>
    </row>
    <row r="95" spans="1:22" s="35" customFormat="1" ht="16.5" customHeight="1">
      <c r="A95" s="297" t="s">
        <v>37</v>
      </c>
      <c r="B95" s="297"/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R95" s="264"/>
      <c r="S95" s="264"/>
      <c r="U95" s="19"/>
      <c r="V95" s="19"/>
    </row>
    <row r="96" spans="1:22" s="35" customFormat="1" ht="16.5" customHeight="1">
      <c r="A96" s="287"/>
      <c r="B96" s="287"/>
      <c r="C96" s="287"/>
      <c r="D96" s="287"/>
      <c r="E96" s="287"/>
      <c r="F96" s="287"/>
      <c r="G96" s="287"/>
      <c r="H96" s="287"/>
      <c r="I96" s="287"/>
      <c r="J96" s="287"/>
      <c r="K96" s="287"/>
      <c r="L96" s="287"/>
      <c r="M96" s="287"/>
      <c r="N96" s="287"/>
      <c r="O96" s="287"/>
      <c r="P96" s="287"/>
      <c r="R96" s="264"/>
      <c r="S96" s="264"/>
      <c r="U96" s="19"/>
      <c r="V96" s="19"/>
    </row>
    <row r="97" spans="1:22" s="35" customFormat="1" ht="16.5" customHeight="1">
      <c r="R97" s="264"/>
      <c r="S97" s="264"/>
      <c r="U97" s="19"/>
      <c r="V97" s="19"/>
    </row>
    <row r="98" spans="1:22" s="35" customFormat="1" ht="14.25" customHeight="1">
      <c r="A98" s="288"/>
      <c r="B98" s="288"/>
      <c r="C98" s="288"/>
      <c r="D98" s="288"/>
      <c r="E98" s="288"/>
      <c r="F98" s="288"/>
      <c r="G98" s="288"/>
      <c r="H98" s="288"/>
      <c r="I98" s="288"/>
      <c r="J98" s="288"/>
      <c r="K98" s="288"/>
      <c r="L98" s="288"/>
      <c r="M98" s="288"/>
      <c r="N98" s="288"/>
      <c r="O98" s="288"/>
      <c r="P98" s="288"/>
      <c r="R98" s="264"/>
      <c r="S98" s="264"/>
      <c r="U98" s="19"/>
      <c r="V98" s="19"/>
    </row>
    <row r="99" spans="1:22" s="14" customFormat="1" ht="21.95" customHeight="1">
      <c r="A99" s="24" t="str">
        <f>A50</f>
        <v>The accompanying notes are an integral part of these consolidated and separate financial statements.</v>
      </c>
      <c r="B99" s="24"/>
      <c r="C99" s="24"/>
      <c r="D99" s="24"/>
      <c r="E99" s="24"/>
      <c r="F99" s="24"/>
      <c r="G99" s="24"/>
      <c r="H99" s="29"/>
      <c r="I99" s="29"/>
      <c r="J99" s="29"/>
      <c r="K99" s="29"/>
      <c r="L99" s="29"/>
      <c r="M99" s="29"/>
      <c r="N99" s="33"/>
      <c r="O99" s="33"/>
      <c r="P99" s="33"/>
      <c r="R99" s="264"/>
      <c r="S99" s="264"/>
      <c r="U99" s="19"/>
      <c r="V99" s="19"/>
    </row>
    <row r="100" spans="1:22" s="1" customFormat="1" ht="16.5" customHeight="1">
      <c r="A100" s="1" t="str">
        <f>A1</f>
        <v xml:space="preserve">PROEN Corp Public Company Limited </v>
      </c>
      <c r="H100" s="285"/>
      <c r="I100" s="285"/>
      <c r="J100" s="285"/>
      <c r="K100" s="285"/>
      <c r="L100" s="285"/>
      <c r="M100" s="7"/>
      <c r="N100" s="2"/>
      <c r="O100" s="2"/>
      <c r="P100" s="2"/>
      <c r="R100" s="264"/>
      <c r="S100" s="264"/>
      <c r="U100" s="19"/>
      <c r="V100" s="19"/>
    </row>
    <row r="101" spans="1:22" s="1" customFormat="1" ht="16.5" customHeight="1">
      <c r="A101" s="1" t="s">
        <v>39</v>
      </c>
      <c r="H101" s="285"/>
      <c r="I101" s="285"/>
      <c r="J101" s="285"/>
      <c r="K101" s="285"/>
      <c r="L101" s="285"/>
      <c r="M101" s="7"/>
      <c r="N101" s="2"/>
      <c r="O101" s="2"/>
      <c r="P101" s="2"/>
      <c r="R101" s="264"/>
      <c r="S101" s="264"/>
      <c r="U101" s="19"/>
      <c r="V101" s="19"/>
    </row>
    <row r="102" spans="1:22" s="1" customFormat="1" ht="16.5" customHeight="1">
      <c r="A102" s="3" t="str">
        <f>A53</f>
        <v>As at 31 March 2022</v>
      </c>
      <c r="B102" s="4"/>
      <c r="C102" s="4"/>
      <c r="D102" s="4"/>
      <c r="E102" s="4"/>
      <c r="F102" s="4"/>
      <c r="G102" s="4"/>
      <c r="H102" s="286"/>
      <c r="I102" s="286"/>
      <c r="J102" s="286"/>
      <c r="K102" s="286"/>
      <c r="L102" s="286"/>
      <c r="M102" s="286"/>
      <c r="N102" s="47"/>
      <c r="O102" s="47"/>
      <c r="P102" s="47"/>
      <c r="R102" s="264"/>
      <c r="S102" s="264"/>
      <c r="U102" s="19"/>
      <c r="V102" s="19"/>
    </row>
    <row r="103" spans="1:22" s="1" customFormat="1" ht="16.5" customHeight="1">
      <c r="A103" s="5"/>
      <c r="B103" s="6"/>
      <c r="C103" s="6"/>
      <c r="D103" s="6"/>
      <c r="E103" s="6"/>
      <c r="F103" s="6"/>
      <c r="G103" s="6"/>
      <c r="H103" s="7"/>
      <c r="I103" s="7"/>
      <c r="J103" s="7"/>
      <c r="K103" s="7"/>
      <c r="L103" s="7"/>
      <c r="M103" s="7"/>
      <c r="N103" s="8"/>
      <c r="O103" s="8"/>
      <c r="P103" s="8"/>
      <c r="R103" s="264"/>
      <c r="S103" s="264"/>
      <c r="U103" s="19"/>
      <c r="V103" s="19"/>
    </row>
    <row r="104" spans="1:22" s="1" customFormat="1" ht="16.5" customHeight="1">
      <c r="H104" s="285"/>
      <c r="I104" s="285"/>
      <c r="J104" s="285"/>
      <c r="K104" s="285"/>
      <c r="L104" s="285"/>
      <c r="M104" s="7"/>
      <c r="N104" s="2"/>
      <c r="O104" s="2"/>
      <c r="P104" s="2"/>
      <c r="R104" s="264"/>
      <c r="S104" s="264"/>
      <c r="U104" s="19"/>
      <c r="V104" s="19"/>
    </row>
    <row r="105" spans="1:22" s="1" customFormat="1" ht="16.5" customHeight="1">
      <c r="H105" s="285"/>
      <c r="I105" s="285"/>
      <c r="J105" s="300" t="s">
        <v>3</v>
      </c>
      <c r="K105" s="300"/>
      <c r="L105" s="300"/>
      <c r="M105" s="7"/>
      <c r="N105" s="301" t="s">
        <v>4</v>
      </c>
      <c r="O105" s="301"/>
      <c r="P105" s="301"/>
      <c r="R105" s="264"/>
      <c r="S105" s="264"/>
      <c r="U105" s="19"/>
      <c r="V105" s="19"/>
    </row>
    <row r="106" spans="1:22" s="1" customFormat="1" ht="16.5" customHeight="1">
      <c r="H106" s="285"/>
      <c r="I106" s="285"/>
      <c r="J106" s="299" t="s">
        <v>5</v>
      </c>
      <c r="K106" s="299"/>
      <c r="L106" s="299"/>
      <c r="M106" s="34"/>
      <c r="N106" s="299" t="s">
        <v>5</v>
      </c>
      <c r="O106" s="299"/>
      <c r="P106" s="299"/>
      <c r="R106" s="264"/>
      <c r="S106" s="264"/>
      <c r="U106" s="19"/>
      <c r="V106" s="19"/>
    </row>
    <row r="107" spans="1:22" s="1" customFormat="1" ht="16.5" customHeight="1">
      <c r="H107" s="285"/>
      <c r="I107" s="285"/>
      <c r="J107" s="12" t="s">
        <v>6</v>
      </c>
      <c r="K107" s="12"/>
      <c r="L107" s="12" t="s">
        <v>7</v>
      </c>
      <c r="M107" s="8"/>
      <c r="N107" s="12" t="s">
        <v>6</v>
      </c>
      <c r="O107" s="12"/>
      <c r="P107" s="12" t="s">
        <v>7</v>
      </c>
      <c r="R107" s="264"/>
      <c r="S107" s="264"/>
      <c r="U107" s="19"/>
      <c r="V107" s="19"/>
    </row>
    <row r="108" spans="1:22" s="1" customFormat="1" ht="16.5" customHeight="1">
      <c r="H108" s="285"/>
      <c r="I108" s="285"/>
      <c r="J108" s="48" t="s">
        <v>8</v>
      </c>
      <c r="K108" s="48"/>
      <c r="L108" s="48" t="s">
        <v>9</v>
      </c>
      <c r="M108" s="9"/>
      <c r="N108" s="48" t="s">
        <v>8</v>
      </c>
      <c r="O108" s="48"/>
      <c r="P108" s="48" t="s">
        <v>9</v>
      </c>
      <c r="R108" s="264"/>
      <c r="S108" s="264"/>
      <c r="U108" s="19"/>
      <c r="V108" s="19"/>
    </row>
    <row r="109" spans="1:22" s="1" customFormat="1" ht="16.5" customHeight="1">
      <c r="H109" s="285"/>
      <c r="I109" s="285"/>
      <c r="J109" s="48" t="s">
        <v>10</v>
      </c>
      <c r="K109" s="48"/>
      <c r="L109" s="48" t="s">
        <v>11</v>
      </c>
      <c r="M109" s="9"/>
      <c r="N109" s="48" t="s">
        <v>10</v>
      </c>
      <c r="O109" s="48"/>
      <c r="P109" s="48" t="s">
        <v>11</v>
      </c>
      <c r="R109" s="264"/>
      <c r="S109" s="264"/>
      <c r="U109" s="19"/>
      <c r="V109" s="19"/>
    </row>
    <row r="110" spans="1:22" s="1" customFormat="1" ht="16.5" customHeight="1">
      <c r="H110" s="10" t="s">
        <v>12</v>
      </c>
      <c r="I110" s="285"/>
      <c r="J110" s="11" t="s">
        <v>13</v>
      </c>
      <c r="K110" s="12"/>
      <c r="L110" s="11" t="s">
        <v>13</v>
      </c>
      <c r="M110" s="12"/>
      <c r="N110" s="11" t="s">
        <v>13</v>
      </c>
      <c r="O110" s="12"/>
      <c r="P110" s="11" t="s">
        <v>13</v>
      </c>
      <c r="R110" s="264"/>
      <c r="S110" s="264"/>
      <c r="U110" s="19"/>
      <c r="V110" s="19"/>
    </row>
    <row r="111" spans="1:22" s="1" customFormat="1" ht="16.5" customHeight="1">
      <c r="H111" s="7"/>
      <c r="I111" s="285"/>
      <c r="J111" s="209"/>
      <c r="K111" s="285"/>
      <c r="L111" s="285"/>
      <c r="M111" s="7"/>
      <c r="N111" s="199"/>
      <c r="O111" s="8"/>
      <c r="P111" s="8"/>
      <c r="R111" s="264"/>
      <c r="S111" s="264"/>
      <c r="U111" s="19"/>
      <c r="V111" s="19"/>
    </row>
    <row r="112" spans="1:22" s="1" customFormat="1" ht="16.5" customHeight="1">
      <c r="A112" s="1" t="s">
        <v>57</v>
      </c>
      <c r="H112" s="7"/>
      <c r="I112" s="285"/>
      <c r="J112" s="209"/>
      <c r="K112" s="285"/>
      <c r="L112" s="285"/>
      <c r="M112" s="7"/>
      <c r="N112" s="199"/>
      <c r="O112" s="8"/>
      <c r="P112" s="8"/>
      <c r="R112" s="264"/>
      <c r="S112" s="264"/>
      <c r="U112" s="19"/>
      <c r="V112" s="19"/>
    </row>
    <row r="113" spans="1:22" s="14" customFormat="1" ht="16.5" customHeight="1">
      <c r="A113" s="18"/>
      <c r="H113" s="287"/>
      <c r="I113" s="15"/>
      <c r="J113" s="205"/>
      <c r="K113" s="15"/>
      <c r="L113" s="15"/>
      <c r="M113" s="15"/>
      <c r="N113" s="200"/>
      <c r="O113" s="16"/>
      <c r="P113" s="16"/>
      <c r="R113" s="264"/>
      <c r="S113" s="264"/>
      <c r="U113" s="19"/>
      <c r="V113" s="19"/>
    </row>
    <row r="114" spans="1:22" s="14" customFormat="1" ht="16.5" customHeight="1">
      <c r="A114" s="1" t="s">
        <v>58</v>
      </c>
      <c r="I114" s="15"/>
      <c r="J114" s="205"/>
      <c r="K114" s="15"/>
      <c r="L114" s="15"/>
      <c r="M114" s="15"/>
      <c r="N114" s="200"/>
      <c r="O114" s="16"/>
      <c r="P114" s="16"/>
      <c r="R114" s="264"/>
      <c r="S114" s="264"/>
      <c r="U114" s="19"/>
      <c r="V114" s="19"/>
    </row>
    <row r="115" spans="1:22" s="14" customFormat="1" ht="16.5" customHeight="1">
      <c r="A115" s="57"/>
      <c r="B115" s="289" t="s">
        <v>59</v>
      </c>
      <c r="C115" s="28"/>
      <c r="D115" s="28"/>
      <c r="H115" s="39">
        <v>17</v>
      </c>
      <c r="I115" s="15"/>
      <c r="J115" s="205"/>
      <c r="K115" s="15"/>
      <c r="L115" s="15"/>
      <c r="M115" s="15"/>
      <c r="N115" s="213"/>
      <c r="O115" s="19"/>
      <c r="P115" s="19"/>
      <c r="R115" s="264"/>
      <c r="S115" s="264"/>
      <c r="U115" s="19"/>
      <c r="V115" s="19"/>
    </row>
    <row r="116" spans="1:22" s="14" customFormat="1" ht="16.5" customHeight="1">
      <c r="A116" s="57"/>
      <c r="B116" s="289"/>
      <c r="C116" s="37" t="s">
        <v>60</v>
      </c>
      <c r="D116" s="37"/>
      <c r="E116" s="38"/>
      <c r="F116" s="38"/>
      <c r="G116" s="38"/>
      <c r="H116" s="39"/>
      <c r="I116" s="39"/>
      <c r="J116" s="210"/>
      <c r="K116" s="15"/>
      <c r="L116" s="53"/>
      <c r="M116" s="15"/>
      <c r="N116" s="212"/>
      <c r="O116" s="30"/>
      <c r="P116" s="30"/>
      <c r="R116" s="262"/>
      <c r="S116" s="262"/>
      <c r="U116" s="19"/>
      <c r="V116" s="19"/>
    </row>
    <row r="117" spans="1:22" s="14" customFormat="1" ht="16.5" customHeight="1" thickBot="1">
      <c r="A117" s="57"/>
      <c r="B117" s="289"/>
      <c r="C117" s="37"/>
      <c r="D117" s="37" t="s">
        <v>61</v>
      </c>
      <c r="E117" s="38"/>
      <c r="F117" s="38"/>
      <c r="G117" s="38"/>
      <c r="I117" s="39"/>
      <c r="J117" s="211">
        <v>158000000</v>
      </c>
      <c r="K117" s="30"/>
      <c r="L117" s="54">
        <v>158000000</v>
      </c>
      <c r="M117" s="30"/>
      <c r="N117" s="211">
        <v>158000000</v>
      </c>
      <c r="O117" s="30"/>
      <c r="P117" s="54">
        <v>158000000</v>
      </c>
      <c r="R117" s="262"/>
      <c r="S117" s="262"/>
      <c r="U117" s="19"/>
      <c r="V117" s="19"/>
    </row>
    <row r="118" spans="1:22" s="14" customFormat="1" ht="16.5" customHeight="1" thickTop="1">
      <c r="A118" s="57"/>
      <c r="H118" s="287"/>
      <c r="I118" s="15"/>
      <c r="J118" s="212"/>
      <c r="K118" s="30"/>
      <c r="L118" s="30"/>
      <c r="M118" s="30"/>
      <c r="N118" s="212"/>
      <c r="O118" s="15"/>
      <c r="P118" s="30"/>
      <c r="R118" s="262"/>
      <c r="S118" s="262"/>
      <c r="U118" s="19"/>
      <c r="V118" s="19"/>
    </row>
    <row r="119" spans="1:22" s="14" customFormat="1" ht="16.5" customHeight="1">
      <c r="A119" s="57"/>
      <c r="B119" s="289" t="s">
        <v>62</v>
      </c>
      <c r="C119" s="28"/>
      <c r="D119" s="28"/>
      <c r="H119" s="15"/>
      <c r="I119" s="15"/>
      <c r="J119" s="213"/>
      <c r="K119" s="19"/>
      <c r="L119" s="19"/>
      <c r="M119" s="19"/>
      <c r="N119" s="213"/>
      <c r="O119" s="15"/>
      <c r="P119" s="19"/>
      <c r="R119" s="264"/>
      <c r="S119" s="264"/>
      <c r="U119" s="19"/>
      <c r="V119" s="19"/>
    </row>
    <row r="120" spans="1:22" s="14" customFormat="1" ht="16.5" customHeight="1">
      <c r="A120" s="57"/>
      <c r="B120" s="289"/>
      <c r="C120" s="37" t="s">
        <v>60</v>
      </c>
      <c r="D120" s="28"/>
      <c r="H120" s="287"/>
      <c r="I120" s="15"/>
      <c r="J120" s="212"/>
      <c r="K120" s="30"/>
      <c r="L120" s="30"/>
      <c r="M120" s="30"/>
      <c r="N120" s="212"/>
      <c r="O120" s="15"/>
      <c r="P120" s="30"/>
      <c r="R120" s="264"/>
      <c r="S120" s="264"/>
      <c r="U120" s="19"/>
      <c r="V120" s="19"/>
    </row>
    <row r="121" spans="1:22" s="14" customFormat="1" ht="16.5" customHeight="1">
      <c r="A121" s="57"/>
      <c r="B121" s="289"/>
      <c r="C121" s="28"/>
      <c r="D121" s="37" t="s">
        <v>63</v>
      </c>
      <c r="H121" s="287"/>
      <c r="I121" s="15"/>
      <c r="J121" s="214">
        <v>158000000</v>
      </c>
      <c r="K121" s="32"/>
      <c r="L121" s="32">
        <v>158000000</v>
      </c>
      <c r="M121" s="32"/>
      <c r="N121" s="214">
        <v>158000000</v>
      </c>
      <c r="O121" s="30"/>
      <c r="P121" s="32">
        <v>158000000</v>
      </c>
      <c r="R121" s="264"/>
      <c r="S121" s="264"/>
      <c r="U121" s="19"/>
      <c r="V121" s="19"/>
    </row>
    <row r="122" spans="1:22" s="14" customFormat="1" ht="16.5" customHeight="1">
      <c r="A122" s="186" t="s">
        <v>64</v>
      </c>
      <c r="B122" s="187"/>
      <c r="C122" s="28"/>
      <c r="D122" s="37"/>
      <c r="H122" s="287"/>
      <c r="I122" s="15"/>
      <c r="J122" s="214">
        <v>228732200</v>
      </c>
      <c r="K122" s="32"/>
      <c r="L122" s="32">
        <v>228732200</v>
      </c>
      <c r="M122" s="32"/>
      <c r="N122" s="214">
        <v>228732200</v>
      </c>
      <c r="O122" s="30"/>
      <c r="P122" s="32">
        <v>228732200</v>
      </c>
      <c r="R122" s="264"/>
      <c r="S122" s="264"/>
      <c r="U122" s="19"/>
      <c r="V122" s="19"/>
    </row>
    <row r="123" spans="1:22" s="14" customFormat="1" ht="16.5" customHeight="1">
      <c r="A123" s="289" t="s">
        <v>65</v>
      </c>
      <c r="C123" s="28"/>
      <c r="D123" s="28"/>
      <c r="H123" s="287"/>
      <c r="I123" s="15"/>
      <c r="J123" s="214"/>
      <c r="K123" s="32"/>
      <c r="L123" s="32"/>
      <c r="M123" s="32"/>
      <c r="N123" s="214"/>
      <c r="O123" s="32"/>
      <c r="P123" s="32"/>
      <c r="R123" s="264"/>
      <c r="S123" s="264"/>
      <c r="U123" s="19"/>
      <c r="V123" s="19"/>
    </row>
    <row r="124" spans="1:22" s="14" customFormat="1" ht="16.5" customHeight="1">
      <c r="A124" s="57"/>
      <c r="B124" s="28" t="s">
        <v>66</v>
      </c>
      <c r="D124" s="28"/>
      <c r="H124" s="287"/>
      <c r="I124" s="15"/>
      <c r="J124" s="214">
        <v>1175732</v>
      </c>
      <c r="K124" s="32"/>
      <c r="L124" s="32">
        <v>1175732</v>
      </c>
      <c r="M124" s="32"/>
      <c r="N124" s="214">
        <v>0</v>
      </c>
      <c r="O124" s="32"/>
      <c r="P124" s="32">
        <v>0</v>
      </c>
      <c r="R124" s="264"/>
      <c r="S124" s="264"/>
      <c r="U124" s="19"/>
      <c r="V124" s="19"/>
    </row>
    <row r="125" spans="1:22" ht="16.5" customHeight="1">
      <c r="A125" s="18" t="s">
        <v>67</v>
      </c>
      <c r="B125" s="14"/>
      <c r="C125" s="14"/>
      <c r="D125" s="14"/>
      <c r="E125" s="14"/>
      <c r="F125" s="14"/>
      <c r="G125" s="14"/>
      <c r="H125" s="15"/>
      <c r="I125" s="15"/>
      <c r="J125" s="205"/>
      <c r="K125" s="15"/>
      <c r="L125" s="15"/>
      <c r="N125" s="205"/>
      <c r="O125" s="15"/>
      <c r="P125" s="15"/>
      <c r="R125" s="264"/>
      <c r="S125" s="264"/>
      <c r="U125" s="19"/>
      <c r="V125" s="19"/>
    </row>
    <row r="126" spans="1:22" ht="16.5" customHeight="1">
      <c r="A126" s="18"/>
      <c r="B126" s="14" t="s">
        <v>68</v>
      </c>
      <c r="C126" s="14"/>
      <c r="D126" s="14"/>
      <c r="E126" s="14"/>
      <c r="F126" s="14"/>
      <c r="G126" s="14"/>
      <c r="H126" s="15">
        <v>18</v>
      </c>
      <c r="I126" s="15"/>
      <c r="J126" s="200">
        <v>9660000</v>
      </c>
      <c r="K126" s="16"/>
      <c r="L126" s="16">
        <v>8850000</v>
      </c>
      <c r="M126" s="16"/>
      <c r="N126" s="200">
        <v>9660000</v>
      </c>
      <c r="O126" s="52"/>
      <c r="P126" s="16">
        <v>8850000</v>
      </c>
      <c r="U126" s="19"/>
      <c r="V126" s="19"/>
    </row>
    <row r="127" spans="1:22" ht="16.5" customHeight="1">
      <c r="A127" s="1"/>
      <c r="B127" s="28" t="s">
        <v>69</v>
      </c>
      <c r="C127" s="14"/>
      <c r="D127" s="14"/>
      <c r="E127" s="14"/>
      <c r="F127" s="14"/>
      <c r="G127" s="14"/>
      <c r="H127" s="15"/>
      <c r="I127" s="15"/>
      <c r="J127" s="200">
        <v>37813005</v>
      </c>
      <c r="K127" s="16"/>
      <c r="L127" s="16">
        <v>23008916</v>
      </c>
      <c r="M127" s="16"/>
      <c r="N127" s="200">
        <v>86496810</v>
      </c>
      <c r="O127" s="52"/>
      <c r="P127" s="16">
        <v>68285723</v>
      </c>
      <c r="U127" s="19"/>
      <c r="V127" s="19"/>
    </row>
    <row r="128" spans="1:22" ht="16.5" customHeight="1">
      <c r="A128" s="57" t="s">
        <v>70</v>
      </c>
      <c r="B128" s="28"/>
      <c r="C128" s="14"/>
      <c r="D128" s="14"/>
      <c r="E128" s="14"/>
      <c r="F128" s="14"/>
      <c r="G128" s="14"/>
      <c r="H128" s="15">
        <v>0</v>
      </c>
      <c r="I128" s="15"/>
      <c r="J128" s="202">
        <v>-1502</v>
      </c>
      <c r="K128" s="16"/>
      <c r="L128" s="33">
        <v>-1502</v>
      </c>
      <c r="M128" s="16"/>
      <c r="N128" s="202">
        <v>0</v>
      </c>
      <c r="O128" s="52"/>
      <c r="P128" s="33">
        <v>0</v>
      </c>
      <c r="U128" s="19"/>
      <c r="V128" s="19"/>
    </row>
    <row r="129" spans="1:22" s="14" customFormat="1" ht="16.5" customHeight="1">
      <c r="A129" s="57"/>
      <c r="E129" s="17"/>
      <c r="H129" s="15"/>
      <c r="I129" s="15"/>
      <c r="J129" s="200"/>
      <c r="K129" s="16"/>
      <c r="L129" s="16"/>
      <c r="M129" s="16"/>
      <c r="N129" s="200"/>
      <c r="O129" s="15"/>
      <c r="P129" s="16"/>
      <c r="R129" s="262"/>
      <c r="S129" s="262"/>
      <c r="U129" s="19"/>
      <c r="V129" s="19"/>
    </row>
    <row r="130" spans="1:22" s="14" customFormat="1" ht="16.5" customHeight="1">
      <c r="A130" s="57" t="s">
        <v>71</v>
      </c>
      <c r="H130" s="287"/>
      <c r="I130" s="15"/>
      <c r="J130" s="215">
        <f>SUM(J121:J129)</f>
        <v>435379435</v>
      </c>
      <c r="K130" s="31"/>
      <c r="L130" s="31">
        <f>SUM(L121:L129)</f>
        <v>419765346</v>
      </c>
      <c r="M130" s="31"/>
      <c r="N130" s="215">
        <f>SUM(N121:N129)</f>
        <v>482889010</v>
      </c>
      <c r="O130" s="30"/>
      <c r="P130" s="31">
        <f>SUM(P121:P129)</f>
        <v>463867923</v>
      </c>
      <c r="R130" s="262"/>
      <c r="S130" s="262"/>
      <c r="U130" s="19"/>
      <c r="V130" s="19"/>
    </row>
    <row r="131" spans="1:22" s="14" customFormat="1" ht="16.5" customHeight="1">
      <c r="A131" s="57" t="s">
        <v>72</v>
      </c>
      <c r="H131" s="15"/>
      <c r="I131" s="15"/>
      <c r="J131" s="216">
        <v>15773</v>
      </c>
      <c r="K131" s="30"/>
      <c r="L131" s="55">
        <v>14472</v>
      </c>
      <c r="M131" s="30"/>
      <c r="N131" s="216">
        <v>0</v>
      </c>
      <c r="O131" s="30"/>
      <c r="P131" s="55">
        <v>0</v>
      </c>
      <c r="R131" s="262"/>
      <c r="S131" s="262"/>
      <c r="U131" s="19"/>
      <c r="V131" s="19"/>
    </row>
    <row r="132" spans="1:22" s="14" customFormat="1" ht="16.5" customHeight="1">
      <c r="A132" s="57"/>
      <c r="E132" s="17"/>
      <c r="H132" s="15"/>
      <c r="I132" s="15"/>
      <c r="J132" s="200"/>
      <c r="K132" s="16"/>
      <c r="L132" s="16"/>
      <c r="M132" s="16"/>
      <c r="N132" s="200"/>
      <c r="O132" s="15"/>
      <c r="P132" s="16"/>
      <c r="R132" s="262"/>
      <c r="S132" s="262"/>
      <c r="U132" s="19"/>
      <c r="V132" s="19"/>
    </row>
    <row r="133" spans="1:22" s="14" customFormat="1" ht="16.5" customHeight="1">
      <c r="A133" s="20" t="s">
        <v>73</v>
      </c>
      <c r="H133" s="15"/>
      <c r="I133" s="15"/>
      <c r="J133" s="202">
        <f>SUM(J130:J132)</f>
        <v>435395208</v>
      </c>
      <c r="K133" s="16"/>
      <c r="L133" s="33">
        <f>SUM(L130:L132)</f>
        <v>419779818</v>
      </c>
      <c r="M133" s="16"/>
      <c r="N133" s="202">
        <f>SUM(N130:N132)</f>
        <v>482889010</v>
      </c>
      <c r="O133" s="15"/>
      <c r="P133" s="33">
        <f>SUM(P130:P132)</f>
        <v>463867923</v>
      </c>
      <c r="R133" s="262"/>
      <c r="S133" s="262"/>
      <c r="U133" s="19"/>
      <c r="V133" s="19"/>
    </row>
    <row r="134" spans="1:22" s="14" customFormat="1" ht="16.5" customHeight="1">
      <c r="A134" s="18"/>
      <c r="E134" s="17"/>
      <c r="H134" s="15"/>
      <c r="I134" s="15"/>
      <c r="J134" s="200"/>
      <c r="K134" s="16"/>
      <c r="L134" s="16"/>
      <c r="M134" s="16"/>
      <c r="N134" s="200"/>
      <c r="O134" s="15"/>
      <c r="P134" s="16"/>
      <c r="R134" s="262"/>
      <c r="S134" s="262"/>
      <c r="U134" s="19"/>
      <c r="V134" s="19"/>
    </row>
    <row r="135" spans="1:22" ht="16.5" customHeight="1" thickBot="1">
      <c r="A135" s="20" t="s">
        <v>74</v>
      </c>
      <c r="B135" s="14"/>
      <c r="C135" s="14"/>
      <c r="D135" s="14"/>
      <c r="E135" s="14"/>
      <c r="F135" s="14"/>
      <c r="G135" s="14"/>
      <c r="H135" s="15"/>
      <c r="I135" s="15"/>
      <c r="J135" s="204">
        <f>SUM(J86+J133)</f>
        <v>1749905514</v>
      </c>
      <c r="K135" s="16"/>
      <c r="L135" s="50">
        <f>SUM(L86+L133)</f>
        <v>1078605351</v>
      </c>
      <c r="M135" s="16"/>
      <c r="N135" s="204">
        <f>SUM(N86+N133)</f>
        <v>1791435990</v>
      </c>
      <c r="O135" s="15"/>
      <c r="P135" s="50">
        <f>SUM(P86+P133)</f>
        <v>1112642430</v>
      </c>
      <c r="U135" s="19"/>
      <c r="V135" s="19"/>
    </row>
    <row r="136" spans="1:22" ht="16.5" customHeight="1" thickTop="1">
      <c r="A136" s="1"/>
      <c r="B136" s="14"/>
      <c r="C136" s="14"/>
      <c r="D136" s="14"/>
      <c r="E136" s="14"/>
      <c r="F136" s="14"/>
      <c r="G136" s="14"/>
      <c r="H136" s="15"/>
      <c r="I136" s="16"/>
      <c r="J136" s="188"/>
      <c r="K136" s="188"/>
      <c r="L136" s="188"/>
      <c r="M136" s="188"/>
      <c r="N136" s="188"/>
      <c r="O136" s="188"/>
      <c r="P136" s="188"/>
      <c r="R136" s="263"/>
      <c r="S136" s="263"/>
    </row>
    <row r="137" spans="1:22" ht="13.5" customHeight="1">
      <c r="A137" s="1"/>
      <c r="B137" s="14"/>
      <c r="C137" s="14"/>
      <c r="D137" s="14"/>
      <c r="E137" s="14"/>
      <c r="F137" s="14"/>
      <c r="G137" s="14"/>
      <c r="H137" s="15"/>
      <c r="I137" s="16"/>
      <c r="J137" s="256"/>
      <c r="K137" s="188"/>
      <c r="L137" s="188"/>
      <c r="M137" s="188"/>
      <c r="N137" s="256"/>
      <c r="O137" s="188"/>
      <c r="P137" s="188"/>
      <c r="R137" s="263"/>
      <c r="S137" s="263"/>
    </row>
    <row r="138" spans="1:22" ht="16.5" customHeight="1">
      <c r="A138" s="1"/>
      <c r="B138" s="14"/>
      <c r="C138" s="14"/>
      <c r="D138" s="14"/>
      <c r="E138" s="14"/>
      <c r="F138" s="14"/>
      <c r="G138" s="14"/>
      <c r="H138" s="15"/>
      <c r="I138" s="16"/>
      <c r="J138" s="16"/>
      <c r="K138" s="16"/>
      <c r="L138" s="16"/>
      <c r="M138" s="16"/>
      <c r="N138" s="16"/>
      <c r="O138" s="16"/>
      <c r="P138" s="16"/>
      <c r="R138" s="263"/>
      <c r="S138" s="263"/>
    </row>
    <row r="139" spans="1:22" ht="16.5" customHeight="1">
      <c r="A139" s="1"/>
      <c r="B139" s="14"/>
      <c r="C139" s="14"/>
      <c r="D139" s="14"/>
      <c r="E139" s="14"/>
      <c r="F139" s="14"/>
      <c r="G139" s="14"/>
      <c r="H139" s="15"/>
      <c r="I139" s="16"/>
      <c r="J139" s="16"/>
      <c r="K139" s="16"/>
      <c r="L139" s="16"/>
      <c r="M139" s="16"/>
      <c r="N139" s="16"/>
      <c r="O139" s="16"/>
      <c r="P139" s="16"/>
      <c r="R139" s="263"/>
      <c r="S139" s="263"/>
    </row>
    <row r="140" spans="1:22" ht="16.5" customHeight="1">
      <c r="A140" s="1"/>
      <c r="B140" s="14"/>
      <c r="C140" s="14"/>
      <c r="D140" s="14"/>
      <c r="E140" s="14"/>
      <c r="F140" s="14"/>
      <c r="G140" s="14"/>
      <c r="H140" s="15"/>
      <c r="I140" s="16"/>
      <c r="J140" s="16"/>
      <c r="K140" s="16"/>
      <c r="L140" s="16"/>
      <c r="M140" s="16"/>
      <c r="N140" s="16"/>
      <c r="O140" s="16"/>
      <c r="P140" s="16"/>
      <c r="R140" s="263"/>
      <c r="S140" s="263"/>
    </row>
    <row r="141" spans="1:22" ht="16.5" customHeight="1">
      <c r="A141" s="1"/>
      <c r="B141" s="14"/>
      <c r="C141" s="14"/>
      <c r="D141" s="14"/>
      <c r="E141" s="14"/>
      <c r="F141" s="14"/>
      <c r="G141" s="14"/>
      <c r="H141" s="15"/>
      <c r="I141" s="15"/>
      <c r="J141" s="16"/>
      <c r="K141" s="16"/>
      <c r="L141" s="16"/>
      <c r="M141" s="16"/>
      <c r="N141" s="16"/>
      <c r="O141" s="16"/>
      <c r="P141" s="16"/>
      <c r="R141" s="263"/>
      <c r="S141" s="263"/>
    </row>
    <row r="142" spans="1:22" ht="16.5" customHeight="1">
      <c r="A142" s="1"/>
      <c r="B142" s="14"/>
      <c r="C142" s="14"/>
      <c r="D142" s="14"/>
      <c r="E142" s="14"/>
      <c r="F142" s="14"/>
      <c r="G142" s="14"/>
      <c r="H142" s="15"/>
      <c r="I142" s="15"/>
      <c r="J142" s="16"/>
      <c r="K142" s="16"/>
      <c r="L142" s="16"/>
      <c r="M142" s="16"/>
      <c r="N142" s="16"/>
      <c r="O142" s="16"/>
      <c r="P142" s="16"/>
      <c r="R142" s="263"/>
      <c r="S142" s="263"/>
    </row>
    <row r="143" spans="1:22" ht="16.5" customHeight="1">
      <c r="A143" s="1"/>
      <c r="B143" s="14"/>
      <c r="C143" s="14"/>
      <c r="D143" s="14"/>
      <c r="E143" s="14"/>
      <c r="F143" s="14"/>
      <c r="G143" s="14"/>
      <c r="H143" s="15"/>
      <c r="I143" s="15"/>
      <c r="J143" s="16"/>
      <c r="K143" s="16"/>
      <c r="L143" s="16"/>
      <c r="N143" s="16"/>
      <c r="O143" s="16"/>
      <c r="P143" s="16"/>
      <c r="R143" s="263"/>
      <c r="S143" s="263"/>
    </row>
    <row r="144" spans="1:22" s="18" customFormat="1" ht="16.5" customHeight="1">
      <c r="A144" s="297" t="s">
        <v>37</v>
      </c>
      <c r="B144" s="297"/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R144" s="263"/>
      <c r="S144" s="263"/>
    </row>
    <row r="145" spans="1:19" s="18" customFormat="1" ht="16.5" customHeight="1">
      <c r="A145" s="287"/>
      <c r="B145" s="287"/>
      <c r="C145" s="287"/>
      <c r="D145" s="287"/>
      <c r="E145" s="287"/>
      <c r="F145" s="287"/>
      <c r="G145" s="287"/>
      <c r="H145" s="287"/>
      <c r="I145" s="287"/>
      <c r="J145" s="287"/>
      <c r="K145" s="287"/>
      <c r="L145" s="287"/>
      <c r="M145" s="287"/>
      <c r="N145" s="287"/>
      <c r="O145" s="287"/>
      <c r="P145" s="287"/>
      <c r="R145" s="263"/>
      <c r="S145" s="263"/>
    </row>
    <row r="146" spans="1:19" s="35" customFormat="1" ht="16.5" customHeight="1">
      <c r="A146" s="288"/>
      <c r="B146" s="288"/>
      <c r="C146" s="288"/>
      <c r="D146" s="288"/>
      <c r="E146" s="288"/>
      <c r="F146" s="288"/>
      <c r="G146" s="288"/>
      <c r="H146" s="288"/>
      <c r="I146" s="288"/>
      <c r="J146" s="288"/>
      <c r="K146" s="288"/>
      <c r="L146" s="288"/>
      <c r="M146" s="56"/>
      <c r="N146" s="288"/>
      <c r="O146" s="288"/>
      <c r="P146" s="288"/>
      <c r="R146" s="262"/>
      <c r="S146" s="262"/>
    </row>
    <row r="147" spans="1:19" s="35" customFormat="1" ht="16.5" customHeight="1">
      <c r="A147" s="288"/>
      <c r="B147" s="288"/>
      <c r="C147" s="288"/>
      <c r="D147" s="288"/>
      <c r="E147" s="288"/>
      <c r="F147" s="288"/>
      <c r="G147" s="288"/>
      <c r="H147" s="288"/>
      <c r="I147" s="288"/>
      <c r="J147" s="288"/>
      <c r="K147" s="288"/>
      <c r="L147" s="288"/>
      <c r="M147" s="56"/>
      <c r="N147" s="288"/>
      <c r="O147" s="288"/>
      <c r="P147" s="288"/>
      <c r="R147" s="262"/>
      <c r="S147" s="262"/>
    </row>
    <row r="148" spans="1:19" s="14" customFormat="1" ht="21.95" customHeight="1">
      <c r="A148" s="24" t="str">
        <f>A99</f>
        <v>The accompanying notes are an integral part of these consolidated and separate financial statements.</v>
      </c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51"/>
      <c r="O148" s="51"/>
      <c r="P148" s="51"/>
      <c r="R148" s="262"/>
      <c r="S148" s="262"/>
    </row>
    <row r="154" spans="1:19" ht="16.5" customHeight="1">
      <c r="H154" s="287"/>
      <c r="I154" s="287"/>
      <c r="J154" s="287"/>
      <c r="K154" s="287"/>
      <c r="L154" s="287"/>
      <c r="R154" s="264"/>
      <c r="S154" s="264"/>
    </row>
    <row r="155" spans="1:19" ht="16.5" customHeight="1">
      <c r="H155" s="287"/>
      <c r="I155" s="287"/>
      <c r="J155" s="287"/>
      <c r="K155" s="287"/>
      <c r="L155" s="287"/>
      <c r="R155" s="264"/>
      <c r="S155" s="264"/>
    </row>
    <row r="156" spans="1:19" ht="16.5" customHeight="1">
      <c r="H156" s="287"/>
      <c r="I156" s="287"/>
      <c r="J156" s="287"/>
      <c r="K156" s="287"/>
      <c r="L156" s="287"/>
      <c r="R156" s="264"/>
      <c r="S156" s="264"/>
    </row>
    <row r="157" spans="1:19" ht="16.5" customHeight="1">
      <c r="H157" s="287"/>
      <c r="I157" s="287"/>
      <c r="J157" s="287"/>
      <c r="K157" s="287"/>
      <c r="L157" s="287"/>
      <c r="R157" s="264"/>
      <c r="S157" s="264"/>
    </row>
    <row r="158" spans="1:19" ht="16.5" customHeight="1">
      <c r="H158" s="287"/>
      <c r="I158" s="287"/>
      <c r="J158" s="287"/>
      <c r="K158" s="287"/>
      <c r="L158" s="287"/>
      <c r="R158" s="264"/>
      <c r="S158" s="264"/>
    </row>
    <row r="159" spans="1:19" ht="16.5" customHeight="1">
      <c r="H159" s="287"/>
      <c r="I159" s="287"/>
      <c r="J159" s="287"/>
      <c r="K159" s="287"/>
      <c r="L159" s="287"/>
      <c r="R159" s="264"/>
      <c r="S159" s="264"/>
    </row>
    <row r="160" spans="1:19" ht="16.5" customHeight="1">
      <c r="H160" s="287"/>
      <c r="I160" s="287"/>
      <c r="J160" s="287"/>
      <c r="K160" s="287"/>
      <c r="L160" s="287"/>
      <c r="R160" s="264"/>
      <c r="S160" s="264"/>
    </row>
    <row r="161" spans="18:19" ht="16.5" customHeight="1">
      <c r="R161" s="264"/>
      <c r="S161" s="264"/>
    </row>
    <row r="162" spans="18:19" ht="16.5" customHeight="1">
      <c r="R162" s="264"/>
      <c r="S162" s="264"/>
    </row>
    <row r="163" spans="18:19" ht="16.5" customHeight="1">
      <c r="R163" s="264"/>
      <c r="S163" s="264"/>
    </row>
    <row r="164" spans="18:19" ht="16.5" customHeight="1">
      <c r="R164" s="264"/>
      <c r="S164" s="264"/>
    </row>
    <row r="165" spans="18:19" ht="16.5" customHeight="1">
      <c r="R165" s="264"/>
      <c r="S165" s="264"/>
    </row>
    <row r="166" spans="18:19" ht="16.5" customHeight="1">
      <c r="R166" s="264"/>
      <c r="S166" s="264"/>
    </row>
    <row r="167" spans="18:19" ht="16.5" customHeight="1">
      <c r="R167" s="264"/>
      <c r="S167" s="264"/>
    </row>
    <row r="168" spans="18:19" ht="16.5" customHeight="1">
      <c r="R168" s="264"/>
      <c r="S168" s="264"/>
    </row>
  </sheetData>
  <mergeCells count="18">
    <mergeCell ref="J6:L6"/>
    <mergeCell ref="N6:P6"/>
    <mergeCell ref="J56:L56"/>
    <mergeCell ref="N56:P56"/>
    <mergeCell ref="J105:L105"/>
    <mergeCell ref="N105:P105"/>
    <mergeCell ref="N57:P57"/>
    <mergeCell ref="N7:P7"/>
    <mergeCell ref="A47:P47"/>
    <mergeCell ref="A48:P48"/>
    <mergeCell ref="J7:L7"/>
    <mergeCell ref="J57:L57"/>
    <mergeCell ref="A95:P95"/>
    <mergeCell ref="A144:P144"/>
    <mergeCell ref="A67:G67"/>
    <mergeCell ref="A69:G69"/>
    <mergeCell ref="N106:P106"/>
    <mergeCell ref="J106:L106"/>
  </mergeCells>
  <pageMargins left="0.8" right="0.5" top="0.5" bottom="0.6" header="0.49" footer="0.4"/>
  <pageSetup paperSize="9" firstPageNumber="2" fitToHeight="0" orientation="portrait" useFirstPageNumber="1" horizontalDpi="1200" verticalDpi="1200" r:id="rId1"/>
  <headerFooter>
    <oddFooter>&amp;R&amp;"Arial,Regular"&amp;9&amp;P</oddFooter>
  </headerFooter>
  <rowBreaks count="2" manualBreakCount="2">
    <brk id="50" max="16383" man="1"/>
    <brk id="99" max="16383" man="1"/>
  </rowBreaks>
  <ignoredErrors>
    <ignoredError sqref="K10 O10 M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42D00-BDA5-4DCD-BBDB-2C23A47A2FB5}">
  <sheetPr>
    <tabColor theme="9" tint="-0.249977111117893"/>
  </sheetPr>
  <dimension ref="A1:R116"/>
  <sheetViews>
    <sheetView topLeftCell="A30" zoomScaleNormal="100" zoomScaleSheetLayoutView="100" workbookViewId="0">
      <selection activeCell="D40" sqref="D1:L1048576"/>
    </sheetView>
  </sheetViews>
  <sheetFormatPr defaultRowHeight="16.5" customHeight="1"/>
  <cols>
    <col min="1" max="1" width="1.140625" style="59" customWidth="1"/>
    <col min="2" max="2" width="1.28515625" style="59" customWidth="1"/>
    <col min="3" max="3" width="37" style="59" customWidth="1"/>
    <col min="4" max="4" width="5.7109375" style="59" customWidth="1"/>
    <col min="5" max="5" width="0.7109375" style="60" customWidth="1"/>
    <col min="6" max="6" width="13.7109375" style="60" customWidth="1"/>
    <col min="7" max="7" width="0.7109375" style="60" customWidth="1"/>
    <col min="8" max="8" width="13.7109375" style="60" customWidth="1"/>
    <col min="9" max="9" width="0.7109375" style="60" customWidth="1"/>
    <col min="10" max="10" width="13.7109375" style="60" customWidth="1"/>
    <col min="11" max="11" width="0.7109375" style="59" customWidth="1"/>
    <col min="12" max="12" width="13.7109375" style="60" customWidth="1"/>
    <col min="13" max="13" width="9.140625" style="59"/>
    <col min="14" max="14" width="10.42578125" style="267" bestFit="1" customWidth="1"/>
    <col min="15" max="15" width="14.85546875" style="266" bestFit="1" customWidth="1"/>
    <col min="16" max="17" width="14.7109375" style="258" bestFit="1" customWidth="1"/>
    <col min="18" max="18" width="13.7109375" style="59" bestFit="1" customWidth="1"/>
    <col min="19" max="230" width="9.140625" style="59"/>
    <col min="231" max="231" width="1.140625" style="59" customWidth="1"/>
    <col min="232" max="232" width="1.28515625" style="59" customWidth="1"/>
    <col min="233" max="233" width="34" style="59" customWidth="1"/>
    <col min="234" max="234" width="5.7109375" style="59" customWidth="1"/>
    <col min="235" max="235" width="0.7109375" style="59" customWidth="1"/>
    <col min="236" max="236" width="13.28515625" style="59" customWidth="1"/>
    <col min="237" max="237" width="0.7109375" style="59" customWidth="1"/>
    <col min="238" max="238" width="13.28515625" style="59" customWidth="1"/>
    <col min="239" max="239" width="0.7109375" style="59" customWidth="1"/>
    <col min="240" max="240" width="13.28515625" style="59" customWidth="1"/>
    <col min="241" max="241" width="0.7109375" style="59" customWidth="1"/>
    <col min="242" max="242" width="13.28515625" style="59" customWidth="1"/>
    <col min="243" max="243" width="9.140625" style="59"/>
    <col min="244" max="244" width="11.42578125" style="59" bestFit="1" customWidth="1"/>
    <col min="245" max="486" width="9.140625" style="59"/>
    <col min="487" max="487" width="1.140625" style="59" customWidth="1"/>
    <col min="488" max="488" width="1.28515625" style="59" customWidth="1"/>
    <col min="489" max="489" width="34" style="59" customWidth="1"/>
    <col min="490" max="490" width="5.7109375" style="59" customWidth="1"/>
    <col min="491" max="491" width="0.7109375" style="59" customWidth="1"/>
    <col min="492" max="492" width="13.28515625" style="59" customWidth="1"/>
    <col min="493" max="493" width="0.7109375" style="59" customWidth="1"/>
    <col min="494" max="494" width="13.28515625" style="59" customWidth="1"/>
    <col min="495" max="495" width="0.7109375" style="59" customWidth="1"/>
    <col min="496" max="496" width="13.28515625" style="59" customWidth="1"/>
    <col min="497" max="497" width="0.7109375" style="59" customWidth="1"/>
    <col min="498" max="498" width="13.28515625" style="59" customWidth="1"/>
    <col min="499" max="499" width="9.140625" style="59"/>
    <col min="500" max="500" width="11.42578125" style="59" bestFit="1" customWidth="1"/>
    <col min="501" max="742" width="9.140625" style="59"/>
    <col min="743" max="743" width="1.140625" style="59" customWidth="1"/>
    <col min="744" max="744" width="1.28515625" style="59" customWidth="1"/>
    <col min="745" max="745" width="34" style="59" customWidth="1"/>
    <col min="746" max="746" width="5.7109375" style="59" customWidth="1"/>
    <col min="747" max="747" width="0.7109375" style="59" customWidth="1"/>
    <col min="748" max="748" width="13.28515625" style="59" customWidth="1"/>
    <col min="749" max="749" width="0.7109375" style="59" customWidth="1"/>
    <col min="750" max="750" width="13.28515625" style="59" customWidth="1"/>
    <col min="751" max="751" width="0.7109375" style="59" customWidth="1"/>
    <col min="752" max="752" width="13.28515625" style="59" customWidth="1"/>
    <col min="753" max="753" width="0.7109375" style="59" customWidth="1"/>
    <col min="754" max="754" width="13.28515625" style="59" customWidth="1"/>
    <col min="755" max="755" width="9.140625" style="59"/>
    <col min="756" max="756" width="11.42578125" style="59" bestFit="1" customWidth="1"/>
    <col min="757" max="998" width="9.140625" style="59"/>
    <col min="999" max="999" width="1.140625" style="59" customWidth="1"/>
    <col min="1000" max="1000" width="1.28515625" style="59" customWidth="1"/>
    <col min="1001" max="1001" width="34" style="59" customWidth="1"/>
    <col min="1002" max="1002" width="5.7109375" style="59" customWidth="1"/>
    <col min="1003" max="1003" width="0.7109375" style="59" customWidth="1"/>
    <col min="1004" max="1004" width="13.28515625" style="59" customWidth="1"/>
    <col min="1005" max="1005" width="0.7109375" style="59" customWidth="1"/>
    <col min="1006" max="1006" width="13.28515625" style="59" customWidth="1"/>
    <col min="1007" max="1007" width="0.7109375" style="59" customWidth="1"/>
    <col min="1008" max="1008" width="13.28515625" style="59" customWidth="1"/>
    <col min="1009" max="1009" width="0.7109375" style="59" customWidth="1"/>
    <col min="1010" max="1010" width="13.28515625" style="59" customWidth="1"/>
    <col min="1011" max="1011" width="9.140625" style="59"/>
    <col min="1012" max="1012" width="11.42578125" style="59" bestFit="1" customWidth="1"/>
    <col min="1013" max="1254" width="9.140625" style="59"/>
    <col min="1255" max="1255" width="1.140625" style="59" customWidth="1"/>
    <col min="1256" max="1256" width="1.28515625" style="59" customWidth="1"/>
    <col min="1257" max="1257" width="34" style="59" customWidth="1"/>
    <col min="1258" max="1258" width="5.7109375" style="59" customWidth="1"/>
    <col min="1259" max="1259" width="0.7109375" style="59" customWidth="1"/>
    <col min="1260" max="1260" width="13.28515625" style="59" customWidth="1"/>
    <col min="1261" max="1261" width="0.7109375" style="59" customWidth="1"/>
    <col min="1262" max="1262" width="13.28515625" style="59" customWidth="1"/>
    <col min="1263" max="1263" width="0.7109375" style="59" customWidth="1"/>
    <col min="1264" max="1264" width="13.28515625" style="59" customWidth="1"/>
    <col min="1265" max="1265" width="0.7109375" style="59" customWidth="1"/>
    <col min="1266" max="1266" width="13.28515625" style="59" customWidth="1"/>
    <col min="1267" max="1267" width="9.140625" style="59"/>
    <col min="1268" max="1268" width="11.42578125" style="59" bestFit="1" customWidth="1"/>
    <col min="1269" max="1510" width="9.140625" style="59"/>
    <col min="1511" max="1511" width="1.140625" style="59" customWidth="1"/>
    <col min="1512" max="1512" width="1.28515625" style="59" customWidth="1"/>
    <col min="1513" max="1513" width="34" style="59" customWidth="1"/>
    <col min="1514" max="1514" width="5.7109375" style="59" customWidth="1"/>
    <col min="1515" max="1515" width="0.7109375" style="59" customWidth="1"/>
    <col min="1516" max="1516" width="13.28515625" style="59" customWidth="1"/>
    <col min="1517" max="1517" width="0.7109375" style="59" customWidth="1"/>
    <col min="1518" max="1518" width="13.28515625" style="59" customWidth="1"/>
    <col min="1519" max="1519" width="0.7109375" style="59" customWidth="1"/>
    <col min="1520" max="1520" width="13.28515625" style="59" customWidth="1"/>
    <col min="1521" max="1521" width="0.7109375" style="59" customWidth="1"/>
    <col min="1522" max="1522" width="13.28515625" style="59" customWidth="1"/>
    <col min="1523" max="1523" width="9.140625" style="59"/>
    <col min="1524" max="1524" width="11.42578125" style="59" bestFit="1" customWidth="1"/>
    <col min="1525" max="1766" width="9.140625" style="59"/>
    <col min="1767" max="1767" width="1.140625" style="59" customWidth="1"/>
    <col min="1768" max="1768" width="1.28515625" style="59" customWidth="1"/>
    <col min="1769" max="1769" width="34" style="59" customWidth="1"/>
    <col min="1770" max="1770" width="5.7109375" style="59" customWidth="1"/>
    <col min="1771" max="1771" width="0.7109375" style="59" customWidth="1"/>
    <col min="1772" max="1772" width="13.28515625" style="59" customWidth="1"/>
    <col min="1773" max="1773" width="0.7109375" style="59" customWidth="1"/>
    <col min="1774" max="1774" width="13.28515625" style="59" customWidth="1"/>
    <col min="1775" max="1775" width="0.7109375" style="59" customWidth="1"/>
    <col min="1776" max="1776" width="13.28515625" style="59" customWidth="1"/>
    <col min="1777" max="1777" width="0.7109375" style="59" customWidth="1"/>
    <col min="1778" max="1778" width="13.28515625" style="59" customWidth="1"/>
    <col min="1779" max="1779" width="9.140625" style="59"/>
    <col min="1780" max="1780" width="11.42578125" style="59" bestFit="1" customWidth="1"/>
    <col min="1781" max="2022" width="9.140625" style="59"/>
    <col min="2023" max="2023" width="1.140625" style="59" customWidth="1"/>
    <col min="2024" max="2024" width="1.28515625" style="59" customWidth="1"/>
    <col min="2025" max="2025" width="34" style="59" customWidth="1"/>
    <col min="2026" max="2026" width="5.7109375" style="59" customWidth="1"/>
    <col min="2027" max="2027" width="0.7109375" style="59" customWidth="1"/>
    <col min="2028" max="2028" width="13.28515625" style="59" customWidth="1"/>
    <col min="2029" max="2029" width="0.7109375" style="59" customWidth="1"/>
    <col min="2030" max="2030" width="13.28515625" style="59" customWidth="1"/>
    <col min="2031" max="2031" width="0.7109375" style="59" customWidth="1"/>
    <col min="2032" max="2032" width="13.28515625" style="59" customWidth="1"/>
    <col min="2033" max="2033" width="0.7109375" style="59" customWidth="1"/>
    <col min="2034" max="2034" width="13.28515625" style="59" customWidth="1"/>
    <col min="2035" max="2035" width="9.140625" style="59"/>
    <col min="2036" max="2036" width="11.42578125" style="59" bestFit="1" customWidth="1"/>
    <col min="2037" max="2278" width="9.140625" style="59"/>
    <col min="2279" max="2279" width="1.140625" style="59" customWidth="1"/>
    <col min="2280" max="2280" width="1.28515625" style="59" customWidth="1"/>
    <col min="2281" max="2281" width="34" style="59" customWidth="1"/>
    <col min="2282" max="2282" width="5.7109375" style="59" customWidth="1"/>
    <col min="2283" max="2283" width="0.7109375" style="59" customWidth="1"/>
    <col min="2284" max="2284" width="13.28515625" style="59" customWidth="1"/>
    <col min="2285" max="2285" width="0.7109375" style="59" customWidth="1"/>
    <col min="2286" max="2286" width="13.28515625" style="59" customWidth="1"/>
    <col min="2287" max="2287" width="0.7109375" style="59" customWidth="1"/>
    <col min="2288" max="2288" width="13.28515625" style="59" customWidth="1"/>
    <col min="2289" max="2289" width="0.7109375" style="59" customWidth="1"/>
    <col min="2290" max="2290" width="13.28515625" style="59" customWidth="1"/>
    <col min="2291" max="2291" width="9.140625" style="59"/>
    <col min="2292" max="2292" width="11.42578125" style="59" bestFit="1" customWidth="1"/>
    <col min="2293" max="2534" width="9.140625" style="59"/>
    <col min="2535" max="2535" width="1.140625" style="59" customWidth="1"/>
    <col min="2536" max="2536" width="1.28515625" style="59" customWidth="1"/>
    <col min="2537" max="2537" width="34" style="59" customWidth="1"/>
    <col min="2538" max="2538" width="5.7109375" style="59" customWidth="1"/>
    <col min="2539" max="2539" width="0.7109375" style="59" customWidth="1"/>
    <col min="2540" max="2540" width="13.28515625" style="59" customWidth="1"/>
    <col min="2541" max="2541" width="0.7109375" style="59" customWidth="1"/>
    <col min="2542" max="2542" width="13.28515625" style="59" customWidth="1"/>
    <col min="2543" max="2543" width="0.7109375" style="59" customWidth="1"/>
    <col min="2544" max="2544" width="13.28515625" style="59" customWidth="1"/>
    <col min="2545" max="2545" width="0.7109375" style="59" customWidth="1"/>
    <col min="2546" max="2546" width="13.28515625" style="59" customWidth="1"/>
    <col min="2547" max="2547" width="9.140625" style="59"/>
    <col min="2548" max="2548" width="11.42578125" style="59" bestFit="1" customWidth="1"/>
    <col min="2549" max="2790" width="9.140625" style="59"/>
    <col min="2791" max="2791" width="1.140625" style="59" customWidth="1"/>
    <col min="2792" max="2792" width="1.28515625" style="59" customWidth="1"/>
    <col min="2793" max="2793" width="34" style="59" customWidth="1"/>
    <col min="2794" max="2794" width="5.7109375" style="59" customWidth="1"/>
    <col min="2795" max="2795" width="0.7109375" style="59" customWidth="1"/>
    <col min="2796" max="2796" width="13.28515625" style="59" customWidth="1"/>
    <col min="2797" max="2797" width="0.7109375" style="59" customWidth="1"/>
    <col min="2798" max="2798" width="13.28515625" style="59" customWidth="1"/>
    <col min="2799" max="2799" width="0.7109375" style="59" customWidth="1"/>
    <col min="2800" max="2800" width="13.28515625" style="59" customWidth="1"/>
    <col min="2801" max="2801" width="0.7109375" style="59" customWidth="1"/>
    <col min="2802" max="2802" width="13.28515625" style="59" customWidth="1"/>
    <col min="2803" max="2803" width="9.140625" style="59"/>
    <col min="2804" max="2804" width="11.42578125" style="59" bestFit="1" customWidth="1"/>
    <col min="2805" max="3046" width="9.140625" style="59"/>
    <col min="3047" max="3047" width="1.140625" style="59" customWidth="1"/>
    <col min="3048" max="3048" width="1.28515625" style="59" customWidth="1"/>
    <col min="3049" max="3049" width="34" style="59" customWidth="1"/>
    <col min="3050" max="3050" width="5.7109375" style="59" customWidth="1"/>
    <col min="3051" max="3051" width="0.7109375" style="59" customWidth="1"/>
    <col min="3052" max="3052" width="13.28515625" style="59" customWidth="1"/>
    <col min="3053" max="3053" width="0.7109375" style="59" customWidth="1"/>
    <col min="3054" max="3054" width="13.28515625" style="59" customWidth="1"/>
    <col min="3055" max="3055" width="0.7109375" style="59" customWidth="1"/>
    <col min="3056" max="3056" width="13.28515625" style="59" customWidth="1"/>
    <col min="3057" max="3057" width="0.7109375" style="59" customWidth="1"/>
    <col min="3058" max="3058" width="13.28515625" style="59" customWidth="1"/>
    <col min="3059" max="3059" width="9.140625" style="59"/>
    <col min="3060" max="3060" width="11.42578125" style="59" bestFit="1" customWidth="1"/>
    <col min="3061" max="3302" width="9.140625" style="59"/>
    <col min="3303" max="3303" width="1.140625" style="59" customWidth="1"/>
    <col min="3304" max="3304" width="1.28515625" style="59" customWidth="1"/>
    <col min="3305" max="3305" width="34" style="59" customWidth="1"/>
    <col min="3306" max="3306" width="5.7109375" style="59" customWidth="1"/>
    <col min="3307" max="3307" width="0.7109375" style="59" customWidth="1"/>
    <col min="3308" max="3308" width="13.28515625" style="59" customWidth="1"/>
    <col min="3309" max="3309" width="0.7109375" style="59" customWidth="1"/>
    <col min="3310" max="3310" width="13.28515625" style="59" customWidth="1"/>
    <col min="3311" max="3311" width="0.7109375" style="59" customWidth="1"/>
    <col min="3312" max="3312" width="13.28515625" style="59" customWidth="1"/>
    <col min="3313" max="3313" width="0.7109375" style="59" customWidth="1"/>
    <col min="3314" max="3314" width="13.28515625" style="59" customWidth="1"/>
    <col min="3315" max="3315" width="9.140625" style="59"/>
    <col min="3316" max="3316" width="11.42578125" style="59" bestFit="1" customWidth="1"/>
    <col min="3317" max="3558" width="9.140625" style="59"/>
    <col min="3559" max="3559" width="1.140625" style="59" customWidth="1"/>
    <col min="3560" max="3560" width="1.28515625" style="59" customWidth="1"/>
    <col min="3561" max="3561" width="34" style="59" customWidth="1"/>
    <col min="3562" max="3562" width="5.7109375" style="59" customWidth="1"/>
    <col min="3563" max="3563" width="0.7109375" style="59" customWidth="1"/>
    <col min="3564" max="3564" width="13.28515625" style="59" customWidth="1"/>
    <col min="3565" max="3565" width="0.7109375" style="59" customWidth="1"/>
    <col min="3566" max="3566" width="13.28515625" style="59" customWidth="1"/>
    <col min="3567" max="3567" width="0.7109375" style="59" customWidth="1"/>
    <col min="3568" max="3568" width="13.28515625" style="59" customWidth="1"/>
    <col min="3569" max="3569" width="0.7109375" style="59" customWidth="1"/>
    <col min="3570" max="3570" width="13.28515625" style="59" customWidth="1"/>
    <col min="3571" max="3571" width="9.140625" style="59"/>
    <col min="3572" max="3572" width="11.42578125" style="59" bestFit="1" customWidth="1"/>
    <col min="3573" max="3814" width="9.140625" style="59"/>
    <col min="3815" max="3815" width="1.140625" style="59" customWidth="1"/>
    <col min="3816" max="3816" width="1.28515625" style="59" customWidth="1"/>
    <col min="3817" max="3817" width="34" style="59" customWidth="1"/>
    <col min="3818" max="3818" width="5.7109375" style="59" customWidth="1"/>
    <col min="3819" max="3819" width="0.7109375" style="59" customWidth="1"/>
    <col min="3820" max="3820" width="13.28515625" style="59" customWidth="1"/>
    <col min="3821" max="3821" width="0.7109375" style="59" customWidth="1"/>
    <col min="3822" max="3822" width="13.28515625" style="59" customWidth="1"/>
    <col min="3823" max="3823" width="0.7109375" style="59" customWidth="1"/>
    <col min="3824" max="3824" width="13.28515625" style="59" customWidth="1"/>
    <col min="3825" max="3825" width="0.7109375" style="59" customWidth="1"/>
    <col min="3826" max="3826" width="13.28515625" style="59" customWidth="1"/>
    <col min="3827" max="3827" width="9.140625" style="59"/>
    <col min="3828" max="3828" width="11.42578125" style="59" bestFit="1" customWidth="1"/>
    <col min="3829" max="4070" width="9.140625" style="59"/>
    <col min="4071" max="4071" width="1.140625" style="59" customWidth="1"/>
    <col min="4072" max="4072" width="1.28515625" style="59" customWidth="1"/>
    <col min="4073" max="4073" width="34" style="59" customWidth="1"/>
    <col min="4074" max="4074" width="5.7109375" style="59" customWidth="1"/>
    <col min="4075" max="4075" width="0.7109375" style="59" customWidth="1"/>
    <col min="4076" max="4076" width="13.28515625" style="59" customWidth="1"/>
    <col min="4077" max="4077" width="0.7109375" style="59" customWidth="1"/>
    <col min="4078" max="4078" width="13.28515625" style="59" customWidth="1"/>
    <col min="4079" max="4079" width="0.7109375" style="59" customWidth="1"/>
    <col min="4080" max="4080" width="13.28515625" style="59" customWidth="1"/>
    <col min="4081" max="4081" width="0.7109375" style="59" customWidth="1"/>
    <col min="4082" max="4082" width="13.28515625" style="59" customWidth="1"/>
    <col min="4083" max="4083" width="9.140625" style="59"/>
    <col min="4084" max="4084" width="11.42578125" style="59" bestFit="1" customWidth="1"/>
    <col min="4085" max="4326" width="9.140625" style="59"/>
    <col min="4327" max="4327" width="1.140625" style="59" customWidth="1"/>
    <col min="4328" max="4328" width="1.28515625" style="59" customWidth="1"/>
    <col min="4329" max="4329" width="34" style="59" customWidth="1"/>
    <col min="4330" max="4330" width="5.7109375" style="59" customWidth="1"/>
    <col min="4331" max="4331" width="0.7109375" style="59" customWidth="1"/>
    <col min="4332" max="4332" width="13.28515625" style="59" customWidth="1"/>
    <col min="4333" max="4333" width="0.7109375" style="59" customWidth="1"/>
    <col min="4334" max="4334" width="13.28515625" style="59" customWidth="1"/>
    <col min="4335" max="4335" width="0.7109375" style="59" customWidth="1"/>
    <col min="4336" max="4336" width="13.28515625" style="59" customWidth="1"/>
    <col min="4337" max="4337" width="0.7109375" style="59" customWidth="1"/>
    <col min="4338" max="4338" width="13.28515625" style="59" customWidth="1"/>
    <col min="4339" max="4339" width="9.140625" style="59"/>
    <col min="4340" max="4340" width="11.42578125" style="59" bestFit="1" customWidth="1"/>
    <col min="4341" max="4582" width="9.140625" style="59"/>
    <col min="4583" max="4583" width="1.140625" style="59" customWidth="1"/>
    <col min="4584" max="4584" width="1.28515625" style="59" customWidth="1"/>
    <col min="4585" max="4585" width="34" style="59" customWidth="1"/>
    <col min="4586" max="4586" width="5.7109375" style="59" customWidth="1"/>
    <col min="4587" max="4587" width="0.7109375" style="59" customWidth="1"/>
    <col min="4588" max="4588" width="13.28515625" style="59" customWidth="1"/>
    <col min="4589" max="4589" width="0.7109375" style="59" customWidth="1"/>
    <col min="4590" max="4590" width="13.28515625" style="59" customWidth="1"/>
    <col min="4591" max="4591" width="0.7109375" style="59" customWidth="1"/>
    <col min="4592" max="4592" width="13.28515625" style="59" customWidth="1"/>
    <col min="4593" max="4593" width="0.7109375" style="59" customWidth="1"/>
    <col min="4594" max="4594" width="13.28515625" style="59" customWidth="1"/>
    <col min="4595" max="4595" width="9.140625" style="59"/>
    <col min="4596" max="4596" width="11.42578125" style="59" bestFit="1" customWidth="1"/>
    <col min="4597" max="4838" width="9.140625" style="59"/>
    <col min="4839" max="4839" width="1.140625" style="59" customWidth="1"/>
    <col min="4840" max="4840" width="1.28515625" style="59" customWidth="1"/>
    <col min="4841" max="4841" width="34" style="59" customWidth="1"/>
    <col min="4842" max="4842" width="5.7109375" style="59" customWidth="1"/>
    <col min="4843" max="4843" width="0.7109375" style="59" customWidth="1"/>
    <col min="4844" max="4844" width="13.28515625" style="59" customWidth="1"/>
    <col min="4845" max="4845" width="0.7109375" style="59" customWidth="1"/>
    <col min="4846" max="4846" width="13.28515625" style="59" customWidth="1"/>
    <col min="4847" max="4847" width="0.7109375" style="59" customWidth="1"/>
    <col min="4848" max="4848" width="13.28515625" style="59" customWidth="1"/>
    <col min="4849" max="4849" width="0.7109375" style="59" customWidth="1"/>
    <col min="4850" max="4850" width="13.28515625" style="59" customWidth="1"/>
    <col min="4851" max="4851" width="9.140625" style="59"/>
    <col min="4852" max="4852" width="11.42578125" style="59" bestFit="1" customWidth="1"/>
    <col min="4853" max="5094" width="9.140625" style="59"/>
    <col min="5095" max="5095" width="1.140625" style="59" customWidth="1"/>
    <col min="5096" max="5096" width="1.28515625" style="59" customWidth="1"/>
    <col min="5097" max="5097" width="34" style="59" customWidth="1"/>
    <col min="5098" max="5098" width="5.7109375" style="59" customWidth="1"/>
    <col min="5099" max="5099" width="0.7109375" style="59" customWidth="1"/>
    <col min="5100" max="5100" width="13.28515625" style="59" customWidth="1"/>
    <col min="5101" max="5101" width="0.7109375" style="59" customWidth="1"/>
    <col min="5102" max="5102" width="13.28515625" style="59" customWidth="1"/>
    <col min="5103" max="5103" width="0.7109375" style="59" customWidth="1"/>
    <col min="5104" max="5104" width="13.28515625" style="59" customWidth="1"/>
    <col min="5105" max="5105" width="0.7109375" style="59" customWidth="1"/>
    <col min="5106" max="5106" width="13.28515625" style="59" customWidth="1"/>
    <col min="5107" max="5107" width="9.140625" style="59"/>
    <col min="5108" max="5108" width="11.42578125" style="59" bestFit="1" customWidth="1"/>
    <col min="5109" max="5350" width="9.140625" style="59"/>
    <col min="5351" max="5351" width="1.140625" style="59" customWidth="1"/>
    <col min="5352" max="5352" width="1.28515625" style="59" customWidth="1"/>
    <col min="5353" max="5353" width="34" style="59" customWidth="1"/>
    <col min="5354" max="5354" width="5.7109375" style="59" customWidth="1"/>
    <col min="5355" max="5355" width="0.7109375" style="59" customWidth="1"/>
    <col min="5356" max="5356" width="13.28515625" style="59" customWidth="1"/>
    <col min="5357" max="5357" width="0.7109375" style="59" customWidth="1"/>
    <col min="5358" max="5358" width="13.28515625" style="59" customWidth="1"/>
    <col min="5359" max="5359" width="0.7109375" style="59" customWidth="1"/>
    <col min="5360" max="5360" width="13.28515625" style="59" customWidth="1"/>
    <col min="5361" max="5361" width="0.7109375" style="59" customWidth="1"/>
    <col min="5362" max="5362" width="13.28515625" style="59" customWidth="1"/>
    <col min="5363" max="5363" width="9.140625" style="59"/>
    <col min="5364" max="5364" width="11.42578125" style="59" bestFit="1" customWidth="1"/>
    <col min="5365" max="5606" width="9.140625" style="59"/>
    <col min="5607" max="5607" width="1.140625" style="59" customWidth="1"/>
    <col min="5608" max="5608" width="1.28515625" style="59" customWidth="1"/>
    <col min="5609" max="5609" width="34" style="59" customWidth="1"/>
    <col min="5610" max="5610" width="5.7109375" style="59" customWidth="1"/>
    <col min="5611" max="5611" width="0.7109375" style="59" customWidth="1"/>
    <col min="5612" max="5612" width="13.28515625" style="59" customWidth="1"/>
    <col min="5613" max="5613" width="0.7109375" style="59" customWidth="1"/>
    <col min="5614" max="5614" width="13.28515625" style="59" customWidth="1"/>
    <col min="5615" max="5615" width="0.7109375" style="59" customWidth="1"/>
    <col min="5616" max="5616" width="13.28515625" style="59" customWidth="1"/>
    <col min="5617" max="5617" width="0.7109375" style="59" customWidth="1"/>
    <col min="5618" max="5618" width="13.28515625" style="59" customWidth="1"/>
    <col min="5619" max="5619" width="9.140625" style="59"/>
    <col min="5620" max="5620" width="11.42578125" style="59" bestFit="1" customWidth="1"/>
    <col min="5621" max="5862" width="9.140625" style="59"/>
    <col min="5863" max="5863" width="1.140625" style="59" customWidth="1"/>
    <col min="5864" max="5864" width="1.28515625" style="59" customWidth="1"/>
    <col min="5865" max="5865" width="34" style="59" customWidth="1"/>
    <col min="5866" max="5866" width="5.7109375" style="59" customWidth="1"/>
    <col min="5867" max="5867" width="0.7109375" style="59" customWidth="1"/>
    <col min="5868" max="5868" width="13.28515625" style="59" customWidth="1"/>
    <col min="5869" max="5869" width="0.7109375" style="59" customWidth="1"/>
    <col min="5870" max="5870" width="13.28515625" style="59" customWidth="1"/>
    <col min="5871" max="5871" width="0.7109375" style="59" customWidth="1"/>
    <col min="5872" max="5872" width="13.28515625" style="59" customWidth="1"/>
    <col min="5873" max="5873" width="0.7109375" style="59" customWidth="1"/>
    <col min="5874" max="5874" width="13.28515625" style="59" customWidth="1"/>
    <col min="5875" max="5875" width="9.140625" style="59"/>
    <col min="5876" max="5876" width="11.42578125" style="59" bestFit="1" customWidth="1"/>
    <col min="5877" max="6118" width="9.140625" style="59"/>
    <col min="6119" max="6119" width="1.140625" style="59" customWidth="1"/>
    <col min="6120" max="6120" width="1.28515625" style="59" customWidth="1"/>
    <col min="6121" max="6121" width="34" style="59" customWidth="1"/>
    <col min="6122" max="6122" width="5.7109375" style="59" customWidth="1"/>
    <col min="6123" max="6123" width="0.7109375" style="59" customWidth="1"/>
    <col min="6124" max="6124" width="13.28515625" style="59" customWidth="1"/>
    <col min="6125" max="6125" width="0.7109375" style="59" customWidth="1"/>
    <col min="6126" max="6126" width="13.28515625" style="59" customWidth="1"/>
    <col min="6127" max="6127" width="0.7109375" style="59" customWidth="1"/>
    <col min="6128" max="6128" width="13.28515625" style="59" customWidth="1"/>
    <col min="6129" max="6129" width="0.7109375" style="59" customWidth="1"/>
    <col min="6130" max="6130" width="13.28515625" style="59" customWidth="1"/>
    <col min="6131" max="6131" width="9.140625" style="59"/>
    <col min="6132" max="6132" width="11.42578125" style="59" bestFit="1" customWidth="1"/>
    <col min="6133" max="6374" width="9.140625" style="59"/>
    <col min="6375" max="6375" width="1.140625" style="59" customWidth="1"/>
    <col min="6376" max="6376" width="1.28515625" style="59" customWidth="1"/>
    <col min="6377" max="6377" width="34" style="59" customWidth="1"/>
    <col min="6378" max="6378" width="5.7109375" style="59" customWidth="1"/>
    <col min="6379" max="6379" width="0.7109375" style="59" customWidth="1"/>
    <col min="6380" max="6380" width="13.28515625" style="59" customWidth="1"/>
    <col min="6381" max="6381" width="0.7109375" style="59" customWidth="1"/>
    <col min="6382" max="6382" width="13.28515625" style="59" customWidth="1"/>
    <col min="6383" max="6383" width="0.7109375" style="59" customWidth="1"/>
    <col min="6384" max="6384" width="13.28515625" style="59" customWidth="1"/>
    <col min="6385" max="6385" width="0.7109375" style="59" customWidth="1"/>
    <col min="6386" max="6386" width="13.28515625" style="59" customWidth="1"/>
    <col min="6387" max="6387" width="9.140625" style="59"/>
    <col min="6388" max="6388" width="11.42578125" style="59" bestFit="1" customWidth="1"/>
    <col min="6389" max="6630" width="9.140625" style="59"/>
    <col min="6631" max="6631" width="1.140625" style="59" customWidth="1"/>
    <col min="6632" max="6632" width="1.28515625" style="59" customWidth="1"/>
    <col min="6633" max="6633" width="34" style="59" customWidth="1"/>
    <col min="6634" max="6634" width="5.7109375" style="59" customWidth="1"/>
    <col min="6635" max="6635" width="0.7109375" style="59" customWidth="1"/>
    <col min="6636" max="6636" width="13.28515625" style="59" customWidth="1"/>
    <col min="6637" max="6637" width="0.7109375" style="59" customWidth="1"/>
    <col min="6638" max="6638" width="13.28515625" style="59" customWidth="1"/>
    <col min="6639" max="6639" width="0.7109375" style="59" customWidth="1"/>
    <col min="6640" max="6640" width="13.28515625" style="59" customWidth="1"/>
    <col min="6641" max="6641" width="0.7109375" style="59" customWidth="1"/>
    <col min="6642" max="6642" width="13.28515625" style="59" customWidth="1"/>
    <col min="6643" max="6643" width="9.140625" style="59"/>
    <col min="6644" max="6644" width="11.42578125" style="59" bestFit="1" customWidth="1"/>
    <col min="6645" max="6886" width="9.140625" style="59"/>
    <col min="6887" max="6887" width="1.140625" style="59" customWidth="1"/>
    <col min="6888" max="6888" width="1.28515625" style="59" customWidth="1"/>
    <col min="6889" max="6889" width="34" style="59" customWidth="1"/>
    <col min="6890" max="6890" width="5.7109375" style="59" customWidth="1"/>
    <col min="6891" max="6891" width="0.7109375" style="59" customWidth="1"/>
    <col min="6892" max="6892" width="13.28515625" style="59" customWidth="1"/>
    <col min="6893" max="6893" width="0.7109375" style="59" customWidth="1"/>
    <col min="6894" max="6894" width="13.28515625" style="59" customWidth="1"/>
    <col min="6895" max="6895" width="0.7109375" style="59" customWidth="1"/>
    <col min="6896" max="6896" width="13.28515625" style="59" customWidth="1"/>
    <col min="6897" max="6897" width="0.7109375" style="59" customWidth="1"/>
    <col min="6898" max="6898" width="13.28515625" style="59" customWidth="1"/>
    <col min="6899" max="6899" width="9.140625" style="59"/>
    <col min="6900" max="6900" width="11.42578125" style="59" bestFit="1" customWidth="1"/>
    <col min="6901" max="7142" width="9.140625" style="59"/>
    <col min="7143" max="7143" width="1.140625" style="59" customWidth="1"/>
    <col min="7144" max="7144" width="1.28515625" style="59" customWidth="1"/>
    <col min="7145" max="7145" width="34" style="59" customWidth="1"/>
    <col min="7146" max="7146" width="5.7109375" style="59" customWidth="1"/>
    <col min="7147" max="7147" width="0.7109375" style="59" customWidth="1"/>
    <col min="7148" max="7148" width="13.28515625" style="59" customWidth="1"/>
    <col min="7149" max="7149" width="0.7109375" style="59" customWidth="1"/>
    <col min="7150" max="7150" width="13.28515625" style="59" customWidth="1"/>
    <col min="7151" max="7151" width="0.7109375" style="59" customWidth="1"/>
    <col min="7152" max="7152" width="13.28515625" style="59" customWidth="1"/>
    <col min="7153" max="7153" width="0.7109375" style="59" customWidth="1"/>
    <col min="7154" max="7154" width="13.28515625" style="59" customWidth="1"/>
    <col min="7155" max="7155" width="9.140625" style="59"/>
    <col min="7156" max="7156" width="11.42578125" style="59" bestFit="1" customWidth="1"/>
    <col min="7157" max="7398" width="9.140625" style="59"/>
    <col min="7399" max="7399" width="1.140625" style="59" customWidth="1"/>
    <col min="7400" max="7400" width="1.28515625" style="59" customWidth="1"/>
    <col min="7401" max="7401" width="34" style="59" customWidth="1"/>
    <col min="7402" max="7402" width="5.7109375" style="59" customWidth="1"/>
    <col min="7403" max="7403" width="0.7109375" style="59" customWidth="1"/>
    <col min="7404" max="7404" width="13.28515625" style="59" customWidth="1"/>
    <col min="7405" max="7405" width="0.7109375" style="59" customWidth="1"/>
    <col min="7406" max="7406" width="13.28515625" style="59" customWidth="1"/>
    <col min="7407" max="7407" width="0.7109375" style="59" customWidth="1"/>
    <col min="7408" max="7408" width="13.28515625" style="59" customWidth="1"/>
    <col min="7409" max="7409" width="0.7109375" style="59" customWidth="1"/>
    <col min="7410" max="7410" width="13.28515625" style="59" customWidth="1"/>
    <col min="7411" max="7411" width="9.140625" style="59"/>
    <col min="7412" max="7412" width="11.42578125" style="59" bestFit="1" customWidth="1"/>
    <col min="7413" max="7654" width="9.140625" style="59"/>
    <col min="7655" max="7655" width="1.140625" style="59" customWidth="1"/>
    <col min="7656" max="7656" width="1.28515625" style="59" customWidth="1"/>
    <col min="7657" max="7657" width="34" style="59" customWidth="1"/>
    <col min="7658" max="7658" width="5.7109375" style="59" customWidth="1"/>
    <col min="7659" max="7659" width="0.7109375" style="59" customWidth="1"/>
    <col min="7660" max="7660" width="13.28515625" style="59" customWidth="1"/>
    <col min="7661" max="7661" width="0.7109375" style="59" customWidth="1"/>
    <col min="7662" max="7662" width="13.28515625" style="59" customWidth="1"/>
    <col min="7663" max="7663" width="0.7109375" style="59" customWidth="1"/>
    <col min="7664" max="7664" width="13.28515625" style="59" customWidth="1"/>
    <col min="7665" max="7665" width="0.7109375" style="59" customWidth="1"/>
    <col min="7666" max="7666" width="13.28515625" style="59" customWidth="1"/>
    <col min="7667" max="7667" width="9.140625" style="59"/>
    <col min="7668" max="7668" width="11.42578125" style="59" bestFit="1" customWidth="1"/>
    <col min="7669" max="7910" width="9.140625" style="59"/>
    <col min="7911" max="7911" width="1.140625" style="59" customWidth="1"/>
    <col min="7912" max="7912" width="1.28515625" style="59" customWidth="1"/>
    <col min="7913" max="7913" width="34" style="59" customWidth="1"/>
    <col min="7914" max="7914" width="5.7109375" style="59" customWidth="1"/>
    <col min="7915" max="7915" width="0.7109375" style="59" customWidth="1"/>
    <col min="7916" max="7916" width="13.28515625" style="59" customWidth="1"/>
    <col min="7917" max="7917" width="0.7109375" style="59" customWidth="1"/>
    <col min="7918" max="7918" width="13.28515625" style="59" customWidth="1"/>
    <col min="7919" max="7919" width="0.7109375" style="59" customWidth="1"/>
    <col min="7920" max="7920" width="13.28515625" style="59" customWidth="1"/>
    <col min="7921" max="7921" width="0.7109375" style="59" customWidth="1"/>
    <col min="7922" max="7922" width="13.28515625" style="59" customWidth="1"/>
    <col min="7923" max="7923" width="9.140625" style="59"/>
    <col min="7924" max="7924" width="11.42578125" style="59" bestFit="1" customWidth="1"/>
    <col min="7925" max="8166" width="9.140625" style="59"/>
    <col min="8167" max="8167" width="1.140625" style="59" customWidth="1"/>
    <col min="8168" max="8168" width="1.28515625" style="59" customWidth="1"/>
    <col min="8169" max="8169" width="34" style="59" customWidth="1"/>
    <col min="8170" max="8170" width="5.7109375" style="59" customWidth="1"/>
    <col min="8171" max="8171" width="0.7109375" style="59" customWidth="1"/>
    <col min="8172" max="8172" width="13.28515625" style="59" customWidth="1"/>
    <col min="8173" max="8173" width="0.7109375" style="59" customWidth="1"/>
    <col min="8174" max="8174" width="13.28515625" style="59" customWidth="1"/>
    <col min="8175" max="8175" width="0.7109375" style="59" customWidth="1"/>
    <col min="8176" max="8176" width="13.28515625" style="59" customWidth="1"/>
    <col min="8177" max="8177" width="0.7109375" style="59" customWidth="1"/>
    <col min="8178" max="8178" width="13.28515625" style="59" customWidth="1"/>
    <col min="8179" max="8179" width="9.140625" style="59"/>
    <col min="8180" max="8180" width="11.42578125" style="59" bestFit="1" customWidth="1"/>
    <col min="8181" max="8422" width="9.140625" style="59"/>
    <col min="8423" max="8423" width="1.140625" style="59" customWidth="1"/>
    <col min="8424" max="8424" width="1.28515625" style="59" customWidth="1"/>
    <col min="8425" max="8425" width="34" style="59" customWidth="1"/>
    <col min="8426" max="8426" width="5.7109375" style="59" customWidth="1"/>
    <col min="8427" max="8427" width="0.7109375" style="59" customWidth="1"/>
    <col min="8428" max="8428" width="13.28515625" style="59" customWidth="1"/>
    <col min="8429" max="8429" width="0.7109375" style="59" customWidth="1"/>
    <col min="8430" max="8430" width="13.28515625" style="59" customWidth="1"/>
    <col min="8431" max="8431" width="0.7109375" style="59" customWidth="1"/>
    <col min="8432" max="8432" width="13.28515625" style="59" customWidth="1"/>
    <col min="8433" max="8433" width="0.7109375" style="59" customWidth="1"/>
    <col min="8434" max="8434" width="13.28515625" style="59" customWidth="1"/>
    <col min="8435" max="8435" width="9.140625" style="59"/>
    <col min="8436" max="8436" width="11.42578125" style="59" bestFit="1" customWidth="1"/>
    <col min="8437" max="8678" width="9.140625" style="59"/>
    <col min="8679" max="8679" width="1.140625" style="59" customWidth="1"/>
    <col min="8680" max="8680" width="1.28515625" style="59" customWidth="1"/>
    <col min="8681" max="8681" width="34" style="59" customWidth="1"/>
    <col min="8682" max="8682" width="5.7109375" style="59" customWidth="1"/>
    <col min="8683" max="8683" width="0.7109375" style="59" customWidth="1"/>
    <col min="8684" max="8684" width="13.28515625" style="59" customWidth="1"/>
    <col min="8685" max="8685" width="0.7109375" style="59" customWidth="1"/>
    <col min="8686" max="8686" width="13.28515625" style="59" customWidth="1"/>
    <col min="8687" max="8687" width="0.7109375" style="59" customWidth="1"/>
    <col min="8688" max="8688" width="13.28515625" style="59" customWidth="1"/>
    <col min="8689" max="8689" width="0.7109375" style="59" customWidth="1"/>
    <col min="8690" max="8690" width="13.28515625" style="59" customWidth="1"/>
    <col min="8691" max="8691" width="9.140625" style="59"/>
    <col min="8692" max="8692" width="11.42578125" style="59" bestFit="1" customWidth="1"/>
    <col min="8693" max="8934" width="9.140625" style="59"/>
    <col min="8935" max="8935" width="1.140625" style="59" customWidth="1"/>
    <col min="8936" max="8936" width="1.28515625" style="59" customWidth="1"/>
    <col min="8937" max="8937" width="34" style="59" customWidth="1"/>
    <col min="8938" max="8938" width="5.7109375" style="59" customWidth="1"/>
    <col min="8939" max="8939" width="0.7109375" style="59" customWidth="1"/>
    <col min="8940" max="8940" width="13.28515625" style="59" customWidth="1"/>
    <col min="8941" max="8941" width="0.7109375" style="59" customWidth="1"/>
    <col min="8942" max="8942" width="13.28515625" style="59" customWidth="1"/>
    <col min="8943" max="8943" width="0.7109375" style="59" customWidth="1"/>
    <col min="8944" max="8944" width="13.28515625" style="59" customWidth="1"/>
    <col min="8945" max="8945" width="0.7109375" style="59" customWidth="1"/>
    <col min="8946" max="8946" width="13.28515625" style="59" customWidth="1"/>
    <col min="8947" max="8947" width="9.140625" style="59"/>
    <col min="8948" max="8948" width="11.42578125" style="59" bestFit="1" customWidth="1"/>
    <col min="8949" max="9190" width="9.140625" style="59"/>
    <col min="9191" max="9191" width="1.140625" style="59" customWidth="1"/>
    <col min="9192" max="9192" width="1.28515625" style="59" customWidth="1"/>
    <col min="9193" max="9193" width="34" style="59" customWidth="1"/>
    <col min="9194" max="9194" width="5.7109375" style="59" customWidth="1"/>
    <col min="9195" max="9195" width="0.7109375" style="59" customWidth="1"/>
    <col min="9196" max="9196" width="13.28515625" style="59" customWidth="1"/>
    <col min="9197" max="9197" width="0.7109375" style="59" customWidth="1"/>
    <col min="9198" max="9198" width="13.28515625" style="59" customWidth="1"/>
    <col min="9199" max="9199" width="0.7109375" style="59" customWidth="1"/>
    <col min="9200" max="9200" width="13.28515625" style="59" customWidth="1"/>
    <col min="9201" max="9201" width="0.7109375" style="59" customWidth="1"/>
    <col min="9202" max="9202" width="13.28515625" style="59" customWidth="1"/>
    <col min="9203" max="9203" width="9.140625" style="59"/>
    <col min="9204" max="9204" width="11.42578125" style="59" bestFit="1" customWidth="1"/>
    <col min="9205" max="9446" width="9.140625" style="59"/>
    <col min="9447" max="9447" width="1.140625" style="59" customWidth="1"/>
    <col min="9448" max="9448" width="1.28515625" style="59" customWidth="1"/>
    <col min="9449" max="9449" width="34" style="59" customWidth="1"/>
    <col min="9450" max="9450" width="5.7109375" style="59" customWidth="1"/>
    <col min="9451" max="9451" width="0.7109375" style="59" customWidth="1"/>
    <col min="9452" max="9452" width="13.28515625" style="59" customWidth="1"/>
    <col min="9453" max="9453" width="0.7109375" style="59" customWidth="1"/>
    <col min="9454" max="9454" width="13.28515625" style="59" customWidth="1"/>
    <col min="9455" max="9455" width="0.7109375" style="59" customWidth="1"/>
    <col min="9456" max="9456" width="13.28515625" style="59" customWidth="1"/>
    <col min="9457" max="9457" width="0.7109375" style="59" customWidth="1"/>
    <col min="9458" max="9458" width="13.28515625" style="59" customWidth="1"/>
    <col min="9459" max="9459" width="9.140625" style="59"/>
    <col min="9460" max="9460" width="11.42578125" style="59" bestFit="1" customWidth="1"/>
    <col min="9461" max="9702" width="9.140625" style="59"/>
    <col min="9703" max="9703" width="1.140625" style="59" customWidth="1"/>
    <col min="9704" max="9704" width="1.28515625" style="59" customWidth="1"/>
    <col min="9705" max="9705" width="34" style="59" customWidth="1"/>
    <col min="9706" max="9706" width="5.7109375" style="59" customWidth="1"/>
    <col min="9707" max="9707" width="0.7109375" style="59" customWidth="1"/>
    <col min="9708" max="9708" width="13.28515625" style="59" customWidth="1"/>
    <col min="9709" max="9709" width="0.7109375" style="59" customWidth="1"/>
    <col min="9710" max="9710" width="13.28515625" style="59" customWidth="1"/>
    <col min="9711" max="9711" width="0.7109375" style="59" customWidth="1"/>
    <col min="9712" max="9712" width="13.28515625" style="59" customWidth="1"/>
    <col min="9713" max="9713" width="0.7109375" style="59" customWidth="1"/>
    <col min="9714" max="9714" width="13.28515625" style="59" customWidth="1"/>
    <col min="9715" max="9715" width="9.140625" style="59"/>
    <col min="9716" max="9716" width="11.42578125" style="59" bestFit="1" customWidth="1"/>
    <col min="9717" max="9958" width="9.140625" style="59"/>
    <col min="9959" max="9959" width="1.140625" style="59" customWidth="1"/>
    <col min="9960" max="9960" width="1.28515625" style="59" customWidth="1"/>
    <col min="9961" max="9961" width="34" style="59" customWidth="1"/>
    <col min="9962" max="9962" width="5.7109375" style="59" customWidth="1"/>
    <col min="9963" max="9963" width="0.7109375" style="59" customWidth="1"/>
    <col min="9964" max="9964" width="13.28515625" style="59" customWidth="1"/>
    <col min="9965" max="9965" width="0.7109375" style="59" customWidth="1"/>
    <col min="9966" max="9966" width="13.28515625" style="59" customWidth="1"/>
    <col min="9967" max="9967" width="0.7109375" style="59" customWidth="1"/>
    <col min="9968" max="9968" width="13.28515625" style="59" customWidth="1"/>
    <col min="9969" max="9969" width="0.7109375" style="59" customWidth="1"/>
    <col min="9970" max="9970" width="13.28515625" style="59" customWidth="1"/>
    <col min="9971" max="9971" width="9.140625" style="59"/>
    <col min="9972" max="9972" width="11.42578125" style="59" bestFit="1" customWidth="1"/>
    <col min="9973" max="10214" width="9.140625" style="59"/>
    <col min="10215" max="10215" width="1.140625" style="59" customWidth="1"/>
    <col min="10216" max="10216" width="1.28515625" style="59" customWidth="1"/>
    <col min="10217" max="10217" width="34" style="59" customWidth="1"/>
    <col min="10218" max="10218" width="5.7109375" style="59" customWidth="1"/>
    <col min="10219" max="10219" width="0.7109375" style="59" customWidth="1"/>
    <col min="10220" max="10220" width="13.28515625" style="59" customWidth="1"/>
    <col min="10221" max="10221" width="0.7109375" style="59" customWidth="1"/>
    <col min="10222" max="10222" width="13.28515625" style="59" customWidth="1"/>
    <col min="10223" max="10223" width="0.7109375" style="59" customWidth="1"/>
    <col min="10224" max="10224" width="13.28515625" style="59" customWidth="1"/>
    <col min="10225" max="10225" width="0.7109375" style="59" customWidth="1"/>
    <col min="10226" max="10226" width="13.28515625" style="59" customWidth="1"/>
    <col min="10227" max="10227" width="9.140625" style="59"/>
    <col min="10228" max="10228" width="11.42578125" style="59" bestFit="1" customWidth="1"/>
    <col min="10229" max="10470" width="9.140625" style="59"/>
    <col min="10471" max="10471" width="1.140625" style="59" customWidth="1"/>
    <col min="10472" max="10472" width="1.28515625" style="59" customWidth="1"/>
    <col min="10473" max="10473" width="34" style="59" customWidth="1"/>
    <col min="10474" max="10474" width="5.7109375" style="59" customWidth="1"/>
    <col min="10475" max="10475" width="0.7109375" style="59" customWidth="1"/>
    <col min="10476" max="10476" width="13.28515625" style="59" customWidth="1"/>
    <col min="10477" max="10477" width="0.7109375" style="59" customWidth="1"/>
    <col min="10478" max="10478" width="13.28515625" style="59" customWidth="1"/>
    <col min="10479" max="10479" width="0.7109375" style="59" customWidth="1"/>
    <col min="10480" max="10480" width="13.28515625" style="59" customWidth="1"/>
    <col min="10481" max="10481" width="0.7109375" style="59" customWidth="1"/>
    <col min="10482" max="10482" width="13.28515625" style="59" customWidth="1"/>
    <col min="10483" max="10483" width="9.140625" style="59"/>
    <col min="10484" max="10484" width="11.42578125" style="59" bestFit="1" customWidth="1"/>
    <col min="10485" max="10726" width="9.140625" style="59"/>
    <col min="10727" max="10727" width="1.140625" style="59" customWidth="1"/>
    <col min="10728" max="10728" width="1.28515625" style="59" customWidth="1"/>
    <col min="10729" max="10729" width="34" style="59" customWidth="1"/>
    <col min="10730" max="10730" width="5.7109375" style="59" customWidth="1"/>
    <col min="10731" max="10731" width="0.7109375" style="59" customWidth="1"/>
    <col min="10732" max="10732" width="13.28515625" style="59" customWidth="1"/>
    <col min="10733" max="10733" width="0.7109375" style="59" customWidth="1"/>
    <col min="10734" max="10734" width="13.28515625" style="59" customWidth="1"/>
    <col min="10735" max="10735" width="0.7109375" style="59" customWidth="1"/>
    <col min="10736" max="10736" width="13.28515625" style="59" customWidth="1"/>
    <col min="10737" max="10737" width="0.7109375" style="59" customWidth="1"/>
    <col min="10738" max="10738" width="13.28515625" style="59" customWidth="1"/>
    <col min="10739" max="10739" width="9.140625" style="59"/>
    <col min="10740" max="10740" width="11.42578125" style="59" bestFit="1" customWidth="1"/>
    <col min="10741" max="10982" width="9.140625" style="59"/>
    <col min="10983" max="10983" width="1.140625" style="59" customWidth="1"/>
    <col min="10984" max="10984" width="1.28515625" style="59" customWidth="1"/>
    <col min="10985" max="10985" width="34" style="59" customWidth="1"/>
    <col min="10986" max="10986" width="5.7109375" style="59" customWidth="1"/>
    <col min="10987" max="10987" width="0.7109375" style="59" customWidth="1"/>
    <col min="10988" max="10988" width="13.28515625" style="59" customWidth="1"/>
    <col min="10989" max="10989" width="0.7109375" style="59" customWidth="1"/>
    <col min="10990" max="10990" width="13.28515625" style="59" customWidth="1"/>
    <col min="10991" max="10991" width="0.7109375" style="59" customWidth="1"/>
    <col min="10992" max="10992" width="13.28515625" style="59" customWidth="1"/>
    <col min="10993" max="10993" width="0.7109375" style="59" customWidth="1"/>
    <col min="10994" max="10994" width="13.28515625" style="59" customWidth="1"/>
    <col min="10995" max="10995" width="9.140625" style="59"/>
    <col min="10996" max="10996" width="11.42578125" style="59" bestFit="1" customWidth="1"/>
    <col min="10997" max="11238" width="9.140625" style="59"/>
    <col min="11239" max="11239" width="1.140625" style="59" customWidth="1"/>
    <col min="11240" max="11240" width="1.28515625" style="59" customWidth="1"/>
    <col min="11241" max="11241" width="34" style="59" customWidth="1"/>
    <col min="11242" max="11242" width="5.7109375" style="59" customWidth="1"/>
    <col min="11243" max="11243" width="0.7109375" style="59" customWidth="1"/>
    <col min="11244" max="11244" width="13.28515625" style="59" customWidth="1"/>
    <col min="11245" max="11245" width="0.7109375" style="59" customWidth="1"/>
    <col min="11246" max="11246" width="13.28515625" style="59" customWidth="1"/>
    <col min="11247" max="11247" width="0.7109375" style="59" customWidth="1"/>
    <col min="11248" max="11248" width="13.28515625" style="59" customWidth="1"/>
    <col min="11249" max="11249" width="0.7109375" style="59" customWidth="1"/>
    <col min="11250" max="11250" width="13.28515625" style="59" customWidth="1"/>
    <col min="11251" max="11251" width="9.140625" style="59"/>
    <col min="11252" max="11252" width="11.42578125" style="59" bestFit="1" customWidth="1"/>
    <col min="11253" max="11494" width="9.140625" style="59"/>
    <col min="11495" max="11495" width="1.140625" style="59" customWidth="1"/>
    <col min="11496" max="11496" width="1.28515625" style="59" customWidth="1"/>
    <col min="11497" max="11497" width="34" style="59" customWidth="1"/>
    <col min="11498" max="11498" width="5.7109375" style="59" customWidth="1"/>
    <col min="11499" max="11499" width="0.7109375" style="59" customWidth="1"/>
    <col min="11500" max="11500" width="13.28515625" style="59" customWidth="1"/>
    <col min="11501" max="11501" width="0.7109375" style="59" customWidth="1"/>
    <col min="11502" max="11502" width="13.28515625" style="59" customWidth="1"/>
    <col min="11503" max="11503" width="0.7109375" style="59" customWidth="1"/>
    <col min="11504" max="11504" width="13.28515625" style="59" customWidth="1"/>
    <col min="11505" max="11505" width="0.7109375" style="59" customWidth="1"/>
    <col min="11506" max="11506" width="13.28515625" style="59" customWidth="1"/>
    <col min="11507" max="11507" width="9.140625" style="59"/>
    <col min="11508" max="11508" width="11.42578125" style="59" bestFit="1" customWidth="1"/>
    <col min="11509" max="11750" width="9.140625" style="59"/>
    <col min="11751" max="11751" width="1.140625" style="59" customWidth="1"/>
    <col min="11752" max="11752" width="1.28515625" style="59" customWidth="1"/>
    <col min="11753" max="11753" width="34" style="59" customWidth="1"/>
    <col min="11754" max="11754" width="5.7109375" style="59" customWidth="1"/>
    <col min="11755" max="11755" width="0.7109375" style="59" customWidth="1"/>
    <col min="11756" max="11756" width="13.28515625" style="59" customWidth="1"/>
    <col min="11757" max="11757" width="0.7109375" style="59" customWidth="1"/>
    <col min="11758" max="11758" width="13.28515625" style="59" customWidth="1"/>
    <col min="11759" max="11759" width="0.7109375" style="59" customWidth="1"/>
    <col min="11760" max="11760" width="13.28515625" style="59" customWidth="1"/>
    <col min="11761" max="11761" width="0.7109375" style="59" customWidth="1"/>
    <col min="11762" max="11762" width="13.28515625" style="59" customWidth="1"/>
    <col min="11763" max="11763" width="9.140625" style="59"/>
    <col min="11764" max="11764" width="11.42578125" style="59" bestFit="1" customWidth="1"/>
    <col min="11765" max="12006" width="9.140625" style="59"/>
    <col min="12007" max="12007" width="1.140625" style="59" customWidth="1"/>
    <col min="12008" max="12008" width="1.28515625" style="59" customWidth="1"/>
    <col min="12009" max="12009" width="34" style="59" customWidth="1"/>
    <col min="12010" max="12010" width="5.7109375" style="59" customWidth="1"/>
    <col min="12011" max="12011" width="0.7109375" style="59" customWidth="1"/>
    <col min="12012" max="12012" width="13.28515625" style="59" customWidth="1"/>
    <col min="12013" max="12013" width="0.7109375" style="59" customWidth="1"/>
    <col min="12014" max="12014" width="13.28515625" style="59" customWidth="1"/>
    <col min="12015" max="12015" width="0.7109375" style="59" customWidth="1"/>
    <col min="12016" max="12016" width="13.28515625" style="59" customWidth="1"/>
    <col min="12017" max="12017" width="0.7109375" style="59" customWidth="1"/>
    <col min="12018" max="12018" width="13.28515625" style="59" customWidth="1"/>
    <col min="12019" max="12019" width="9.140625" style="59"/>
    <col min="12020" max="12020" width="11.42578125" style="59" bestFit="1" customWidth="1"/>
    <col min="12021" max="12262" width="9.140625" style="59"/>
    <col min="12263" max="12263" width="1.140625" style="59" customWidth="1"/>
    <col min="12264" max="12264" width="1.28515625" style="59" customWidth="1"/>
    <col min="12265" max="12265" width="34" style="59" customWidth="1"/>
    <col min="12266" max="12266" width="5.7109375" style="59" customWidth="1"/>
    <col min="12267" max="12267" width="0.7109375" style="59" customWidth="1"/>
    <col min="12268" max="12268" width="13.28515625" style="59" customWidth="1"/>
    <col min="12269" max="12269" width="0.7109375" style="59" customWidth="1"/>
    <col min="12270" max="12270" width="13.28515625" style="59" customWidth="1"/>
    <col min="12271" max="12271" width="0.7109375" style="59" customWidth="1"/>
    <col min="12272" max="12272" width="13.28515625" style="59" customWidth="1"/>
    <col min="12273" max="12273" width="0.7109375" style="59" customWidth="1"/>
    <col min="12274" max="12274" width="13.28515625" style="59" customWidth="1"/>
    <col min="12275" max="12275" width="9.140625" style="59"/>
    <col min="12276" max="12276" width="11.42578125" style="59" bestFit="1" customWidth="1"/>
    <col min="12277" max="12518" width="9.140625" style="59"/>
    <col min="12519" max="12519" width="1.140625" style="59" customWidth="1"/>
    <col min="12520" max="12520" width="1.28515625" style="59" customWidth="1"/>
    <col min="12521" max="12521" width="34" style="59" customWidth="1"/>
    <col min="12522" max="12522" width="5.7109375" style="59" customWidth="1"/>
    <col min="12523" max="12523" width="0.7109375" style="59" customWidth="1"/>
    <col min="12524" max="12524" width="13.28515625" style="59" customWidth="1"/>
    <col min="12525" max="12525" width="0.7109375" style="59" customWidth="1"/>
    <col min="12526" max="12526" width="13.28515625" style="59" customWidth="1"/>
    <col min="12527" max="12527" width="0.7109375" style="59" customWidth="1"/>
    <col min="12528" max="12528" width="13.28515625" style="59" customWidth="1"/>
    <col min="12529" max="12529" width="0.7109375" style="59" customWidth="1"/>
    <col min="12530" max="12530" width="13.28515625" style="59" customWidth="1"/>
    <col min="12531" max="12531" width="9.140625" style="59"/>
    <col min="12532" max="12532" width="11.42578125" style="59" bestFit="1" customWidth="1"/>
    <col min="12533" max="12774" width="9.140625" style="59"/>
    <col min="12775" max="12775" width="1.140625" style="59" customWidth="1"/>
    <col min="12776" max="12776" width="1.28515625" style="59" customWidth="1"/>
    <col min="12777" max="12777" width="34" style="59" customWidth="1"/>
    <col min="12778" max="12778" width="5.7109375" style="59" customWidth="1"/>
    <col min="12779" max="12779" width="0.7109375" style="59" customWidth="1"/>
    <col min="12780" max="12780" width="13.28515625" style="59" customWidth="1"/>
    <col min="12781" max="12781" width="0.7109375" style="59" customWidth="1"/>
    <col min="12782" max="12782" width="13.28515625" style="59" customWidth="1"/>
    <col min="12783" max="12783" width="0.7109375" style="59" customWidth="1"/>
    <col min="12784" max="12784" width="13.28515625" style="59" customWidth="1"/>
    <col min="12785" max="12785" width="0.7109375" style="59" customWidth="1"/>
    <col min="12786" max="12786" width="13.28515625" style="59" customWidth="1"/>
    <col min="12787" max="12787" width="9.140625" style="59"/>
    <col min="12788" max="12788" width="11.42578125" style="59" bestFit="1" customWidth="1"/>
    <col min="12789" max="13030" width="9.140625" style="59"/>
    <col min="13031" max="13031" width="1.140625" style="59" customWidth="1"/>
    <col min="13032" max="13032" width="1.28515625" style="59" customWidth="1"/>
    <col min="13033" max="13033" width="34" style="59" customWidth="1"/>
    <col min="13034" max="13034" width="5.7109375" style="59" customWidth="1"/>
    <col min="13035" max="13035" width="0.7109375" style="59" customWidth="1"/>
    <col min="13036" max="13036" width="13.28515625" style="59" customWidth="1"/>
    <col min="13037" max="13037" width="0.7109375" style="59" customWidth="1"/>
    <col min="13038" max="13038" width="13.28515625" style="59" customWidth="1"/>
    <col min="13039" max="13039" width="0.7109375" style="59" customWidth="1"/>
    <col min="13040" max="13040" width="13.28515625" style="59" customWidth="1"/>
    <col min="13041" max="13041" width="0.7109375" style="59" customWidth="1"/>
    <col min="13042" max="13042" width="13.28515625" style="59" customWidth="1"/>
    <col min="13043" max="13043" width="9.140625" style="59"/>
    <col min="13044" max="13044" width="11.42578125" style="59" bestFit="1" customWidth="1"/>
    <col min="13045" max="13286" width="9.140625" style="59"/>
    <col min="13287" max="13287" width="1.140625" style="59" customWidth="1"/>
    <col min="13288" max="13288" width="1.28515625" style="59" customWidth="1"/>
    <col min="13289" max="13289" width="34" style="59" customWidth="1"/>
    <col min="13290" max="13290" width="5.7109375" style="59" customWidth="1"/>
    <col min="13291" max="13291" width="0.7109375" style="59" customWidth="1"/>
    <col min="13292" max="13292" width="13.28515625" style="59" customWidth="1"/>
    <col min="13293" max="13293" width="0.7109375" style="59" customWidth="1"/>
    <col min="13294" max="13294" width="13.28515625" style="59" customWidth="1"/>
    <col min="13295" max="13295" width="0.7109375" style="59" customWidth="1"/>
    <col min="13296" max="13296" width="13.28515625" style="59" customWidth="1"/>
    <col min="13297" max="13297" width="0.7109375" style="59" customWidth="1"/>
    <col min="13298" max="13298" width="13.28515625" style="59" customWidth="1"/>
    <col min="13299" max="13299" width="9.140625" style="59"/>
    <col min="13300" max="13300" width="11.42578125" style="59" bestFit="1" customWidth="1"/>
    <col min="13301" max="13542" width="9.140625" style="59"/>
    <col min="13543" max="13543" width="1.140625" style="59" customWidth="1"/>
    <col min="13544" max="13544" width="1.28515625" style="59" customWidth="1"/>
    <col min="13545" max="13545" width="34" style="59" customWidth="1"/>
    <col min="13546" max="13546" width="5.7109375" style="59" customWidth="1"/>
    <col min="13547" max="13547" width="0.7109375" style="59" customWidth="1"/>
    <col min="13548" max="13548" width="13.28515625" style="59" customWidth="1"/>
    <col min="13549" max="13549" width="0.7109375" style="59" customWidth="1"/>
    <col min="13550" max="13550" width="13.28515625" style="59" customWidth="1"/>
    <col min="13551" max="13551" width="0.7109375" style="59" customWidth="1"/>
    <col min="13552" max="13552" width="13.28515625" style="59" customWidth="1"/>
    <col min="13553" max="13553" width="0.7109375" style="59" customWidth="1"/>
    <col min="13554" max="13554" width="13.28515625" style="59" customWidth="1"/>
    <col min="13555" max="13555" width="9.140625" style="59"/>
    <col min="13556" max="13556" width="11.42578125" style="59" bestFit="1" customWidth="1"/>
    <col min="13557" max="13798" width="9.140625" style="59"/>
    <col min="13799" max="13799" width="1.140625" style="59" customWidth="1"/>
    <col min="13800" max="13800" width="1.28515625" style="59" customWidth="1"/>
    <col min="13801" max="13801" width="34" style="59" customWidth="1"/>
    <col min="13802" max="13802" width="5.7109375" style="59" customWidth="1"/>
    <col min="13803" max="13803" width="0.7109375" style="59" customWidth="1"/>
    <col min="13804" max="13804" width="13.28515625" style="59" customWidth="1"/>
    <col min="13805" max="13805" width="0.7109375" style="59" customWidth="1"/>
    <col min="13806" max="13806" width="13.28515625" style="59" customWidth="1"/>
    <col min="13807" max="13807" width="0.7109375" style="59" customWidth="1"/>
    <col min="13808" max="13808" width="13.28515625" style="59" customWidth="1"/>
    <col min="13809" max="13809" width="0.7109375" style="59" customWidth="1"/>
    <col min="13810" max="13810" width="13.28515625" style="59" customWidth="1"/>
    <col min="13811" max="13811" width="9.140625" style="59"/>
    <col min="13812" max="13812" width="11.42578125" style="59" bestFit="1" customWidth="1"/>
    <col min="13813" max="14054" width="9.140625" style="59"/>
    <col min="14055" max="14055" width="1.140625" style="59" customWidth="1"/>
    <col min="14056" max="14056" width="1.28515625" style="59" customWidth="1"/>
    <col min="14057" max="14057" width="34" style="59" customWidth="1"/>
    <col min="14058" max="14058" width="5.7109375" style="59" customWidth="1"/>
    <col min="14059" max="14059" width="0.7109375" style="59" customWidth="1"/>
    <col min="14060" max="14060" width="13.28515625" style="59" customWidth="1"/>
    <col min="14061" max="14061" width="0.7109375" style="59" customWidth="1"/>
    <col min="14062" max="14062" width="13.28515625" style="59" customWidth="1"/>
    <col min="14063" max="14063" width="0.7109375" style="59" customWidth="1"/>
    <col min="14064" max="14064" width="13.28515625" style="59" customWidth="1"/>
    <col min="14065" max="14065" width="0.7109375" style="59" customWidth="1"/>
    <col min="14066" max="14066" width="13.28515625" style="59" customWidth="1"/>
    <col min="14067" max="14067" width="9.140625" style="59"/>
    <col min="14068" max="14068" width="11.42578125" style="59" bestFit="1" customWidth="1"/>
    <col min="14069" max="14310" width="9.140625" style="59"/>
    <col min="14311" max="14311" width="1.140625" style="59" customWidth="1"/>
    <col min="14312" max="14312" width="1.28515625" style="59" customWidth="1"/>
    <col min="14313" max="14313" width="34" style="59" customWidth="1"/>
    <col min="14314" max="14314" width="5.7109375" style="59" customWidth="1"/>
    <col min="14315" max="14315" width="0.7109375" style="59" customWidth="1"/>
    <col min="14316" max="14316" width="13.28515625" style="59" customWidth="1"/>
    <col min="14317" max="14317" width="0.7109375" style="59" customWidth="1"/>
    <col min="14318" max="14318" width="13.28515625" style="59" customWidth="1"/>
    <col min="14319" max="14319" width="0.7109375" style="59" customWidth="1"/>
    <col min="14320" max="14320" width="13.28515625" style="59" customWidth="1"/>
    <col min="14321" max="14321" width="0.7109375" style="59" customWidth="1"/>
    <col min="14322" max="14322" width="13.28515625" style="59" customWidth="1"/>
    <col min="14323" max="14323" width="9.140625" style="59"/>
    <col min="14324" max="14324" width="11.42578125" style="59" bestFit="1" customWidth="1"/>
    <col min="14325" max="14566" width="9.140625" style="59"/>
    <col min="14567" max="14567" width="1.140625" style="59" customWidth="1"/>
    <col min="14568" max="14568" width="1.28515625" style="59" customWidth="1"/>
    <col min="14569" max="14569" width="34" style="59" customWidth="1"/>
    <col min="14570" max="14570" width="5.7109375" style="59" customWidth="1"/>
    <col min="14571" max="14571" width="0.7109375" style="59" customWidth="1"/>
    <col min="14572" max="14572" width="13.28515625" style="59" customWidth="1"/>
    <col min="14573" max="14573" width="0.7109375" style="59" customWidth="1"/>
    <col min="14574" max="14574" width="13.28515625" style="59" customWidth="1"/>
    <col min="14575" max="14575" width="0.7109375" style="59" customWidth="1"/>
    <col min="14576" max="14576" width="13.28515625" style="59" customWidth="1"/>
    <col min="14577" max="14577" width="0.7109375" style="59" customWidth="1"/>
    <col min="14578" max="14578" width="13.28515625" style="59" customWidth="1"/>
    <col min="14579" max="14579" width="9.140625" style="59"/>
    <col min="14580" max="14580" width="11.42578125" style="59" bestFit="1" customWidth="1"/>
    <col min="14581" max="14822" width="9.140625" style="59"/>
    <col min="14823" max="14823" width="1.140625" style="59" customWidth="1"/>
    <col min="14824" max="14824" width="1.28515625" style="59" customWidth="1"/>
    <col min="14825" max="14825" width="34" style="59" customWidth="1"/>
    <col min="14826" max="14826" width="5.7109375" style="59" customWidth="1"/>
    <col min="14827" max="14827" width="0.7109375" style="59" customWidth="1"/>
    <col min="14828" max="14828" width="13.28515625" style="59" customWidth="1"/>
    <col min="14829" max="14829" width="0.7109375" style="59" customWidth="1"/>
    <col min="14830" max="14830" width="13.28515625" style="59" customWidth="1"/>
    <col min="14831" max="14831" width="0.7109375" style="59" customWidth="1"/>
    <col min="14832" max="14832" width="13.28515625" style="59" customWidth="1"/>
    <col min="14833" max="14833" width="0.7109375" style="59" customWidth="1"/>
    <col min="14834" max="14834" width="13.28515625" style="59" customWidth="1"/>
    <col min="14835" max="14835" width="9.140625" style="59"/>
    <col min="14836" max="14836" width="11.42578125" style="59" bestFit="1" customWidth="1"/>
    <col min="14837" max="15078" width="9.140625" style="59"/>
    <col min="15079" max="15079" width="1.140625" style="59" customWidth="1"/>
    <col min="15080" max="15080" width="1.28515625" style="59" customWidth="1"/>
    <col min="15081" max="15081" width="34" style="59" customWidth="1"/>
    <col min="15082" max="15082" width="5.7109375" style="59" customWidth="1"/>
    <col min="15083" max="15083" width="0.7109375" style="59" customWidth="1"/>
    <col min="15084" max="15084" width="13.28515625" style="59" customWidth="1"/>
    <col min="15085" max="15085" width="0.7109375" style="59" customWidth="1"/>
    <col min="15086" max="15086" width="13.28515625" style="59" customWidth="1"/>
    <col min="15087" max="15087" width="0.7109375" style="59" customWidth="1"/>
    <col min="15088" max="15088" width="13.28515625" style="59" customWidth="1"/>
    <col min="15089" max="15089" width="0.7109375" style="59" customWidth="1"/>
    <col min="15090" max="15090" width="13.28515625" style="59" customWidth="1"/>
    <col min="15091" max="15091" width="9.140625" style="59"/>
    <col min="15092" max="15092" width="11.42578125" style="59" bestFit="1" customWidth="1"/>
    <col min="15093" max="15334" width="9.140625" style="59"/>
    <col min="15335" max="15335" width="1.140625" style="59" customWidth="1"/>
    <col min="15336" max="15336" width="1.28515625" style="59" customWidth="1"/>
    <col min="15337" max="15337" width="34" style="59" customWidth="1"/>
    <col min="15338" max="15338" width="5.7109375" style="59" customWidth="1"/>
    <col min="15339" max="15339" width="0.7109375" style="59" customWidth="1"/>
    <col min="15340" max="15340" width="13.28515625" style="59" customWidth="1"/>
    <col min="15341" max="15341" width="0.7109375" style="59" customWidth="1"/>
    <col min="15342" max="15342" width="13.28515625" style="59" customWidth="1"/>
    <col min="15343" max="15343" width="0.7109375" style="59" customWidth="1"/>
    <col min="15344" max="15344" width="13.28515625" style="59" customWidth="1"/>
    <col min="15345" max="15345" width="0.7109375" style="59" customWidth="1"/>
    <col min="15346" max="15346" width="13.28515625" style="59" customWidth="1"/>
    <col min="15347" max="15347" width="9.140625" style="59"/>
    <col min="15348" max="15348" width="11.42578125" style="59" bestFit="1" customWidth="1"/>
    <col min="15349" max="15590" width="9.140625" style="59"/>
    <col min="15591" max="15591" width="1.140625" style="59" customWidth="1"/>
    <col min="15592" max="15592" width="1.28515625" style="59" customWidth="1"/>
    <col min="15593" max="15593" width="34" style="59" customWidth="1"/>
    <col min="15594" max="15594" width="5.7109375" style="59" customWidth="1"/>
    <col min="15595" max="15595" width="0.7109375" style="59" customWidth="1"/>
    <col min="15596" max="15596" width="13.28515625" style="59" customWidth="1"/>
    <col min="15597" max="15597" width="0.7109375" style="59" customWidth="1"/>
    <col min="15598" max="15598" width="13.28515625" style="59" customWidth="1"/>
    <col min="15599" max="15599" width="0.7109375" style="59" customWidth="1"/>
    <col min="15600" max="15600" width="13.28515625" style="59" customWidth="1"/>
    <col min="15601" max="15601" width="0.7109375" style="59" customWidth="1"/>
    <col min="15602" max="15602" width="13.28515625" style="59" customWidth="1"/>
    <col min="15603" max="15603" width="9.140625" style="59"/>
    <col min="15604" max="15604" width="11.42578125" style="59" bestFit="1" customWidth="1"/>
    <col min="15605" max="15846" width="9.140625" style="59"/>
    <col min="15847" max="15847" width="1.140625" style="59" customWidth="1"/>
    <col min="15848" max="15848" width="1.28515625" style="59" customWidth="1"/>
    <col min="15849" max="15849" width="34" style="59" customWidth="1"/>
    <col min="15850" max="15850" width="5.7109375" style="59" customWidth="1"/>
    <col min="15851" max="15851" width="0.7109375" style="59" customWidth="1"/>
    <col min="15852" max="15852" width="13.28515625" style="59" customWidth="1"/>
    <col min="15853" max="15853" width="0.7109375" style="59" customWidth="1"/>
    <col min="15854" max="15854" width="13.28515625" style="59" customWidth="1"/>
    <col min="15855" max="15855" width="0.7109375" style="59" customWidth="1"/>
    <col min="15856" max="15856" width="13.28515625" style="59" customWidth="1"/>
    <col min="15857" max="15857" width="0.7109375" style="59" customWidth="1"/>
    <col min="15858" max="15858" width="13.28515625" style="59" customWidth="1"/>
    <col min="15859" max="15859" width="9.140625" style="59"/>
    <col min="15860" max="15860" width="11.42578125" style="59" bestFit="1" customWidth="1"/>
    <col min="15861" max="16102" width="9.140625" style="59"/>
    <col min="16103" max="16103" width="1.140625" style="59" customWidth="1"/>
    <col min="16104" max="16104" width="1.28515625" style="59" customWidth="1"/>
    <col min="16105" max="16105" width="34" style="59" customWidth="1"/>
    <col min="16106" max="16106" width="5.7109375" style="59" customWidth="1"/>
    <col min="16107" max="16107" width="0.7109375" style="59" customWidth="1"/>
    <col min="16108" max="16108" width="13.28515625" style="59" customWidth="1"/>
    <col min="16109" max="16109" width="0.7109375" style="59" customWidth="1"/>
    <col min="16110" max="16110" width="13.28515625" style="59" customWidth="1"/>
    <col min="16111" max="16111" width="0.7109375" style="59" customWidth="1"/>
    <col min="16112" max="16112" width="13.28515625" style="59" customWidth="1"/>
    <col min="16113" max="16113" width="0.7109375" style="59" customWidth="1"/>
    <col min="16114" max="16114" width="13.28515625" style="59" customWidth="1"/>
    <col min="16115" max="16115" width="9.140625" style="59"/>
    <col min="16116" max="16116" width="11.42578125" style="59" bestFit="1" customWidth="1"/>
    <col min="16117" max="16358" width="9.140625" style="59"/>
    <col min="16359" max="16384" width="9.140625" style="59" customWidth="1"/>
  </cols>
  <sheetData>
    <row r="1" spans="1:18" ht="16.5" customHeight="1">
      <c r="A1" s="58" t="s">
        <v>0</v>
      </c>
      <c r="N1" s="265"/>
    </row>
    <row r="2" spans="1:18" ht="16.5" customHeight="1">
      <c r="A2" s="61" t="s">
        <v>75</v>
      </c>
      <c r="B2" s="61"/>
      <c r="C2" s="61"/>
      <c r="D2" s="62"/>
      <c r="E2" s="63"/>
      <c r="F2" s="63"/>
      <c r="G2" s="63"/>
      <c r="H2" s="63"/>
      <c r="I2" s="63"/>
      <c r="J2" s="63"/>
      <c r="L2" s="63"/>
      <c r="N2" s="265"/>
    </row>
    <row r="3" spans="1:18" ht="16.5" customHeight="1">
      <c r="A3" s="64" t="s">
        <v>76</v>
      </c>
      <c r="B3" s="64"/>
      <c r="C3" s="64"/>
      <c r="D3" s="65"/>
      <c r="E3" s="66"/>
      <c r="F3" s="66"/>
      <c r="G3" s="66"/>
      <c r="H3" s="66"/>
      <c r="I3" s="66"/>
      <c r="J3" s="66"/>
      <c r="K3" s="67"/>
      <c r="L3" s="66"/>
      <c r="N3" s="265"/>
    </row>
    <row r="4" spans="1:18" ht="10.5" customHeight="1">
      <c r="A4" s="193"/>
      <c r="B4" s="193"/>
      <c r="C4" s="193"/>
      <c r="D4" s="194"/>
      <c r="E4" s="195"/>
      <c r="F4" s="195"/>
      <c r="G4" s="195"/>
      <c r="H4" s="195"/>
      <c r="I4" s="195"/>
      <c r="J4" s="195"/>
      <c r="K4" s="196"/>
      <c r="L4" s="195"/>
    </row>
    <row r="5" spans="1:18" ht="9" customHeight="1">
      <c r="A5" s="193"/>
      <c r="B5" s="193"/>
      <c r="C5" s="193"/>
      <c r="D5" s="194"/>
      <c r="E5" s="195"/>
      <c r="F5" s="195"/>
      <c r="G5" s="195"/>
      <c r="H5" s="195"/>
      <c r="I5" s="195"/>
      <c r="J5" s="195"/>
      <c r="K5" s="196"/>
      <c r="L5" s="195"/>
    </row>
    <row r="6" spans="1:18" ht="15" customHeight="1">
      <c r="D6" s="68"/>
      <c r="E6" s="71"/>
      <c r="F6" s="303" t="s">
        <v>77</v>
      </c>
      <c r="G6" s="303"/>
      <c r="H6" s="303"/>
      <c r="I6" s="291"/>
      <c r="J6" s="304" t="s">
        <v>78</v>
      </c>
      <c r="K6" s="304"/>
      <c r="L6" s="304"/>
    </row>
    <row r="7" spans="1:18" ht="15" customHeight="1">
      <c r="D7" s="68"/>
      <c r="E7" s="71"/>
      <c r="F7" s="305" t="s">
        <v>79</v>
      </c>
      <c r="G7" s="305"/>
      <c r="H7" s="305"/>
      <c r="I7" s="68"/>
      <c r="J7" s="306" t="s">
        <v>79</v>
      </c>
      <c r="K7" s="306"/>
      <c r="L7" s="306"/>
    </row>
    <row r="8" spans="1:18" ht="15" customHeight="1">
      <c r="D8" s="68"/>
      <c r="E8" s="71"/>
      <c r="F8" s="72" t="s">
        <v>8</v>
      </c>
      <c r="G8" s="73"/>
      <c r="H8" s="72" t="s">
        <v>8</v>
      </c>
      <c r="I8" s="74"/>
      <c r="J8" s="72" t="s">
        <v>8</v>
      </c>
      <c r="K8" s="73"/>
      <c r="L8" s="72" t="s">
        <v>8</v>
      </c>
    </row>
    <row r="9" spans="1:18" ht="15" customHeight="1">
      <c r="F9" s="72" t="s">
        <v>10</v>
      </c>
      <c r="G9" s="75"/>
      <c r="H9" s="72" t="s">
        <v>11</v>
      </c>
      <c r="I9" s="76"/>
      <c r="J9" s="72" t="s">
        <v>10</v>
      </c>
      <c r="K9" s="75"/>
      <c r="L9" s="72" t="s">
        <v>11</v>
      </c>
    </row>
    <row r="10" spans="1:18" ht="15" customHeight="1">
      <c r="D10" s="292" t="s">
        <v>80</v>
      </c>
      <c r="E10" s="59"/>
      <c r="F10" s="77" t="s">
        <v>13</v>
      </c>
      <c r="G10" s="78"/>
      <c r="H10" s="77" t="s">
        <v>13</v>
      </c>
      <c r="I10" s="59"/>
      <c r="J10" s="77" t="s">
        <v>13</v>
      </c>
      <c r="K10" s="78"/>
      <c r="L10" s="77" t="s">
        <v>13</v>
      </c>
    </row>
    <row r="11" spans="1:18" ht="15" customHeight="1">
      <c r="A11" s="79" t="s">
        <v>81</v>
      </c>
      <c r="B11" s="79"/>
      <c r="C11" s="79"/>
      <c r="D11" s="68"/>
      <c r="E11" s="70"/>
      <c r="F11" s="217"/>
      <c r="G11" s="70"/>
      <c r="H11" s="70"/>
      <c r="I11" s="70"/>
      <c r="J11" s="229"/>
    </row>
    <row r="12" spans="1:18" ht="5.45" customHeight="1">
      <c r="A12" s="79"/>
      <c r="B12" s="79"/>
      <c r="C12" s="79"/>
      <c r="D12" s="68"/>
      <c r="E12" s="70"/>
      <c r="F12" s="217"/>
      <c r="G12" s="70"/>
      <c r="H12" s="70"/>
      <c r="I12" s="70"/>
      <c r="J12" s="229"/>
    </row>
    <row r="13" spans="1:18" ht="15" customHeight="1">
      <c r="A13" s="296" t="s">
        <v>82</v>
      </c>
      <c r="B13" s="296"/>
      <c r="C13" s="296"/>
      <c r="D13" s="290"/>
      <c r="E13" s="80"/>
      <c r="F13" s="218">
        <v>212462222</v>
      </c>
      <c r="G13" s="68"/>
      <c r="H13" s="81">
        <v>99835296</v>
      </c>
      <c r="I13" s="68"/>
      <c r="J13" s="218">
        <v>212462222</v>
      </c>
      <c r="K13" s="68"/>
      <c r="L13" s="81">
        <v>99810148</v>
      </c>
      <c r="P13" s="259"/>
      <c r="Q13" s="259"/>
      <c r="R13" s="257"/>
    </row>
    <row r="14" spans="1:18" ht="15" customHeight="1">
      <c r="A14" s="296" t="s">
        <v>83</v>
      </c>
      <c r="B14" s="296"/>
      <c r="C14" s="296"/>
      <c r="D14" s="68"/>
      <c r="E14" s="83"/>
      <c r="F14" s="219">
        <v>67959391</v>
      </c>
      <c r="G14" s="59"/>
      <c r="H14" s="84">
        <v>69238613</v>
      </c>
      <c r="I14" s="59"/>
      <c r="J14" s="219">
        <v>66921812</v>
      </c>
      <c r="L14" s="84">
        <v>68357657</v>
      </c>
      <c r="N14" s="265"/>
      <c r="P14" s="259"/>
      <c r="Q14" s="259"/>
      <c r="R14" s="257"/>
    </row>
    <row r="15" spans="1:18" ht="15" customHeight="1">
      <c r="A15" s="296" t="s">
        <v>84</v>
      </c>
      <c r="B15" s="296"/>
      <c r="C15" s="296"/>
      <c r="D15" s="68"/>
      <c r="E15" s="83"/>
      <c r="F15" s="220">
        <v>227896274</v>
      </c>
      <c r="G15" s="68"/>
      <c r="H15" s="85">
        <v>33779276</v>
      </c>
      <c r="I15" s="68"/>
      <c r="J15" s="236">
        <v>213425132</v>
      </c>
      <c r="K15" s="68"/>
      <c r="L15" s="87">
        <v>33779276</v>
      </c>
      <c r="N15" s="265"/>
      <c r="P15" s="259"/>
      <c r="Q15" s="259"/>
      <c r="R15" s="257"/>
    </row>
    <row r="16" spans="1:18" ht="10.15" customHeight="1">
      <c r="A16" s="296"/>
      <c r="B16" s="296"/>
      <c r="C16" s="296"/>
      <c r="D16" s="68"/>
      <c r="E16" s="70"/>
      <c r="F16" s="217"/>
      <c r="G16" s="70"/>
      <c r="H16" s="70"/>
      <c r="I16" s="70"/>
      <c r="J16" s="217"/>
      <c r="L16" s="70"/>
      <c r="P16" s="259"/>
      <c r="Q16" s="259"/>
      <c r="R16" s="257"/>
    </row>
    <row r="17" spans="1:18" ht="15" customHeight="1">
      <c r="A17" s="79" t="s">
        <v>85</v>
      </c>
      <c r="B17" s="79"/>
      <c r="C17" s="79"/>
      <c r="D17" s="68"/>
      <c r="E17" s="70"/>
      <c r="F17" s="221">
        <f>SUM(F13:F16)</f>
        <v>508317887</v>
      </c>
      <c r="G17" s="70"/>
      <c r="H17" s="86">
        <f>SUM(H13:H16)</f>
        <v>202853185</v>
      </c>
      <c r="I17" s="70"/>
      <c r="J17" s="221">
        <f>SUM(J13:J16)</f>
        <v>492809166</v>
      </c>
      <c r="L17" s="86">
        <f>SUM(L13:L16)</f>
        <v>201947081</v>
      </c>
      <c r="P17" s="259"/>
      <c r="Q17" s="259"/>
      <c r="R17" s="257"/>
    </row>
    <row r="18" spans="1:18" ht="5.45" customHeight="1">
      <c r="A18" s="79"/>
      <c r="B18" s="79"/>
      <c r="C18" s="79"/>
      <c r="D18" s="68"/>
      <c r="E18" s="70"/>
      <c r="F18" s="217"/>
      <c r="G18" s="70"/>
      <c r="H18" s="70"/>
      <c r="I18" s="70"/>
      <c r="J18" s="217"/>
      <c r="L18" s="70"/>
      <c r="P18" s="259"/>
      <c r="Q18" s="259"/>
      <c r="R18" s="257"/>
    </row>
    <row r="19" spans="1:18" ht="15" customHeight="1">
      <c r="A19" s="79" t="s">
        <v>86</v>
      </c>
      <c r="B19" s="79"/>
      <c r="C19" s="79"/>
      <c r="D19" s="68"/>
      <c r="E19" s="70"/>
      <c r="F19" s="217"/>
      <c r="G19" s="70"/>
      <c r="H19" s="70"/>
      <c r="I19" s="70"/>
      <c r="J19" s="229"/>
      <c r="P19" s="259"/>
      <c r="Q19" s="259"/>
      <c r="R19" s="257"/>
    </row>
    <row r="20" spans="1:18" ht="4.9000000000000004" customHeight="1">
      <c r="A20" s="79"/>
      <c r="B20" s="79"/>
      <c r="C20" s="79"/>
      <c r="D20" s="68"/>
      <c r="E20" s="70"/>
      <c r="F20" s="217"/>
      <c r="G20" s="70"/>
      <c r="H20" s="70"/>
      <c r="I20" s="70"/>
      <c r="J20" s="229"/>
      <c r="P20" s="259"/>
      <c r="Q20" s="259"/>
      <c r="R20" s="257"/>
    </row>
    <row r="21" spans="1:18" ht="15" customHeight="1">
      <c r="A21" s="296" t="s">
        <v>87</v>
      </c>
      <c r="B21" s="296"/>
      <c r="C21" s="296"/>
      <c r="D21" s="68"/>
      <c r="E21" s="70"/>
      <c r="F21" s="222">
        <v>-200319715</v>
      </c>
      <c r="G21" s="71"/>
      <c r="H21" s="71">
        <v>-94956083</v>
      </c>
      <c r="I21" s="71"/>
      <c r="J21" s="222">
        <v>-200319715</v>
      </c>
      <c r="K21" s="68"/>
      <c r="L21" s="71">
        <v>-94956083</v>
      </c>
      <c r="P21" s="259"/>
      <c r="Q21" s="259"/>
      <c r="R21" s="257"/>
    </row>
    <row r="22" spans="1:18" ht="15" customHeight="1">
      <c r="A22" s="296" t="s">
        <v>88</v>
      </c>
      <c r="B22" s="296"/>
      <c r="C22" s="296"/>
      <c r="D22" s="68"/>
      <c r="E22" s="70"/>
      <c r="F22" s="222">
        <v>-51952159</v>
      </c>
      <c r="G22" s="71"/>
      <c r="H22" s="71">
        <v>-49823442</v>
      </c>
      <c r="I22" s="71"/>
      <c r="J22" s="222">
        <v>-51855162</v>
      </c>
      <c r="K22" s="88"/>
      <c r="L22" s="71">
        <v>-49942093</v>
      </c>
      <c r="P22" s="259"/>
      <c r="Q22" s="259"/>
      <c r="R22" s="257"/>
    </row>
    <row r="23" spans="1:18" ht="15" customHeight="1">
      <c r="A23" s="296" t="s">
        <v>89</v>
      </c>
      <c r="B23" s="296"/>
      <c r="C23" s="296"/>
      <c r="D23" s="68"/>
      <c r="E23" s="70"/>
      <c r="F23" s="216">
        <v>-205743345</v>
      </c>
      <c r="G23" s="88"/>
      <c r="H23" s="89">
        <v>-29053135</v>
      </c>
      <c r="I23" s="88"/>
      <c r="J23" s="216">
        <v>-194151397</v>
      </c>
      <c r="K23" s="68"/>
      <c r="L23" s="89">
        <v>-28698381</v>
      </c>
      <c r="P23" s="259"/>
      <c r="Q23" s="259"/>
      <c r="R23" s="257"/>
    </row>
    <row r="24" spans="1:18" ht="10.15" customHeight="1">
      <c r="A24" s="296"/>
      <c r="B24" s="296"/>
      <c r="C24" s="296"/>
      <c r="D24" s="68"/>
      <c r="E24" s="70"/>
      <c r="F24" s="223"/>
      <c r="G24" s="68"/>
      <c r="H24" s="90"/>
      <c r="I24" s="68"/>
      <c r="J24" s="222"/>
      <c r="K24" s="91"/>
      <c r="L24" s="71"/>
      <c r="P24" s="259"/>
      <c r="Q24" s="259"/>
      <c r="R24" s="257"/>
    </row>
    <row r="25" spans="1:18" ht="15" customHeight="1">
      <c r="A25" s="79" t="s">
        <v>90</v>
      </c>
      <c r="B25" s="79"/>
      <c r="C25" s="79"/>
      <c r="D25" s="68"/>
      <c r="E25" s="70"/>
      <c r="F25" s="221">
        <f>SUM(F21:F24)</f>
        <v>-458015219</v>
      </c>
      <c r="G25" s="70"/>
      <c r="H25" s="86">
        <f>SUM(H21:H24)</f>
        <v>-173832660</v>
      </c>
      <c r="I25" s="70"/>
      <c r="J25" s="221">
        <f>SUM(J21:J24)</f>
        <v>-446326274</v>
      </c>
      <c r="L25" s="86">
        <f>SUM(L21:L24)</f>
        <v>-173596557</v>
      </c>
      <c r="P25" s="259"/>
      <c r="Q25" s="259"/>
      <c r="R25" s="257"/>
    </row>
    <row r="26" spans="1:18" ht="2.4500000000000002" customHeight="1">
      <c r="D26" s="290"/>
      <c r="E26" s="80"/>
      <c r="F26" s="224"/>
      <c r="G26" s="80"/>
      <c r="H26" s="80"/>
      <c r="I26" s="80"/>
      <c r="J26" s="229"/>
      <c r="K26" s="60"/>
      <c r="P26" s="259"/>
      <c r="Q26" s="259"/>
      <c r="R26" s="257"/>
    </row>
    <row r="27" spans="1:18" ht="15" customHeight="1">
      <c r="A27" s="92" t="s">
        <v>91</v>
      </c>
      <c r="B27" s="92"/>
      <c r="C27" s="92"/>
      <c r="D27" s="290"/>
      <c r="E27" s="70"/>
      <c r="F27" s="222">
        <f>SUM(F17+F25)</f>
        <v>50302668</v>
      </c>
      <c r="G27" s="290"/>
      <c r="H27" s="71">
        <f>SUM(H17+H25)</f>
        <v>29020525</v>
      </c>
      <c r="I27" s="290"/>
      <c r="J27" s="222">
        <f>SUM(J17+J25)</f>
        <v>46482892</v>
      </c>
      <c r="K27" s="91"/>
      <c r="L27" s="71">
        <f>SUM(L17+L25)</f>
        <v>28350524</v>
      </c>
      <c r="P27" s="259"/>
      <c r="Q27" s="259"/>
      <c r="R27" s="257"/>
    </row>
    <row r="28" spans="1:18" ht="15" customHeight="1">
      <c r="A28" s="296" t="s">
        <v>92</v>
      </c>
      <c r="B28" s="296"/>
      <c r="C28" s="296"/>
      <c r="D28" s="68"/>
      <c r="E28" s="70"/>
      <c r="F28" s="225">
        <v>275886</v>
      </c>
      <c r="G28" s="68"/>
      <c r="H28" s="93">
        <v>371233</v>
      </c>
      <c r="I28" s="68"/>
      <c r="J28" s="225">
        <v>2772557</v>
      </c>
      <c r="K28" s="68"/>
      <c r="L28" s="93">
        <v>2704689</v>
      </c>
      <c r="P28" s="259"/>
      <c r="Q28" s="259"/>
      <c r="R28" s="257"/>
    </row>
    <row r="29" spans="1:18" ht="15" customHeight="1">
      <c r="A29" s="296" t="s">
        <v>93</v>
      </c>
      <c r="B29" s="296"/>
      <c r="C29" s="296"/>
      <c r="D29" s="68"/>
      <c r="E29" s="70"/>
      <c r="F29" s="222">
        <v>-5373514</v>
      </c>
      <c r="G29" s="71"/>
      <c r="H29" s="71">
        <v>-3827279</v>
      </c>
      <c r="I29" s="71"/>
      <c r="J29" s="222">
        <v>-5170811</v>
      </c>
      <c r="K29" s="68"/>
      <c r="L29" s="71">
        <v>-3824503</v>
      </c>
      <c r="P29" s="259"/>
      <c r="Q29" s="259"/>
      <c r="R29" s="257"/>
    </row>
    <row r="30" spans="1:18" ht="15" customHeight="1">
      <c r="A30" s="296" t="s">
        <v>94</v>
      </c>
      <c r="B30" s="296"/>
      <c r="C30" s="296"/>
      <c r="D30" s="68"/>
      <c r="E30" s="70"/>
      <c r="F30" s="222">
        <v>-23469170</v>
      </c>
      <c r="G30" s="71"/>
      <c r="H30" s="71">
        <v>-12171071</v>
      </c>
      <c r="I30" s="71"/>
      <c r="J30" s="222">
        <v>-18649648</v>
      </c>
      <c r="K30" s="68"/>
      <c r="L30" s="71">
        <v>-16263174</v>
      </c>
      <c r="P30" s="259"/>
      <c r="Q30" s="259"/>
      <c r="R30" s="257"/>
    </row>
    <row r="31" spans="1:18" ht="15" customHeight="1">
      <c r="A31" s="296" t="s">
        <v>95</v>
      </c>
      <c r="B31" s="296"/>
      <c r="C31" s="296"/>
      <c r="D31" s="68"/>
      <c r="E31" s="70"/>
      <c r="F31" s="216">
        <v>-2787700</v>
      </c>
      <c r="G31" s="88"/>
      <c r="H31" s="89">
        <v>-2982668</v>
      </c>
      <c r="I31" s="88"/>
      <c r="J31" s="216">
        <v>-2709493</v>
      </c>
      <c r="K31" s="68"/>
      <c r="L31" s="89">
        <v>-2900062</v>
      </c>
      <c r="P31" s="259"/>
      <c r="Q31" s="259"/>
      <c r="R31" s="257"/>
    </row>
    <row r="32" spans="1:18" ht="6.6" customHeight="1">
      <c r="A32" s="296"/>
      <c r="B32" s="296"/>
      <c r="C32" s="296"/>
      <c r="D32" s="68"/>
      <c r="E32" s="70"/>
      <c r="F32" s="215"/>
      <c r="G32" s="68"/>
      <c r="H32" s="88"/>
      <c r="I32" s="68"/>
      <c r="J32" s="215"/>
      <c r="K32" s="91"/>
      <c r="L32" s="88"/>
      <c r="P32" s="259"/>
      <c r="Q32" s="259"/>
      <c r="R32" s="257"/>
    </row>
    <row r="33" spans="1:18" ht="15" customHeight="1">
      <c r="A33" s="95" t="s">
        <v>96</v>
      </c>
      <c r="B33" s="95"/>
      <c r="C33" s="95"/>
      <c r="D33" s="290"/>
      <c r="E33" s="70"/>
      <c r="F33" s="217">
        <f>SUM(F27:F32)</f>
        <v>18948170</v>
      </c>
      <c r="G33" s="70"/>
      <c r="H33" s="70">
        <f>SUM(H27:H32)</f>
        <v>10410740</v>
      </c>
      <c r="I33" s="70"/>
      <c r="J33" s="217">
        <f>SUM(J27:J32)</f>
        <v>22725497</v>
      </c>
      <c r="L33" s="70">
        <f>SUM(L27:L32)</f>
        <v>8067474</v>
      </c>
      <c r="P33" s="259"/>
      <c r="Q33" s="259"/>
      <c r="R33" s="257"/>
    </row>
    <row r="34" spans="1:18" ht="15" customHeight="1">
      <c r="A34" s="96" t="s">
        <v>97</v>
      </c>
      <c r="B34" s="96"/>
      <c r="C34" s="96"/>
      <c r="D34" s="68">
        <v>19</v>
      </c>
      <c r="E34" s="70"/>
      <c r="F34" s="226">
        <v>-4404888</v>
      </c>
      <c r="G34" s="71"/>
      <c r="H34" s="97">
        <v>-1366092</v>
      </c>
      <c r="I34" s="71"/>
      <c r="J34" s="226">
        <v>-4298738</v>
      </c>
      <c r="K34" s="68"/>
      <c r="L34" s="97">
        <v>-1357195</v>
      </c>
      <c r="P34" s="259"/>
      <c r="Q34" s="259"/>
      <c r="R34" s="257"/>
    </row>
    <row r="35" spans="1:18" ht="6" customHeight="1">
      <c r="A35" s="95"/>
      <c r="B35" s="95"/>
      <c r="C35" s="95"/>
      <c r="D35" s="290"/>
      <c r="E35" s="70"/>
      <c r="F35" s="217"/>
      <c r="G35" s="70"/>
      <c r="H35" s="70"/>
      <c r="I35" s="70"/>
      <c r="J35" s="217"/>
      <c r="L35" s="70"/>
      <c r="P35" s="259"/>
      <c r="Q35" s="259"/>
      <c r="R35" s="257"/>
    </row>
    <row r="36" spans="1:18" ht="15" customHeight="1">
      <c r="A36" s="95" t="s">
        <v>98</v>
      </c>
      <c r="B36" s="95"/>
      <c r="C36" s="95"/>
      <c r="D36" s="290"/>
      <c r="E36" s="70"/>
      <c r="F36" s="217">
        <f>SUM(F33:F35)</f>
        <v>14543282</v>
      </c>
      <c r="G36" s="70"/>
      <c r="H36" s="70">
        <f>SUM(H33:H35)</f>
        <v>9044648</v>
      </c>
      <c r="I36" s="70"/>
      <c r="J36" s="217">
        <f>SUM(J33:J35)</f>
        <v>18426759</v>
      </c>
      <c r="L36" s="70">
        <f>SUM(L33:L35)</f>
        <v>6710279</v>
      </c>
      <c r="P36" s="259"/>
      <c r="Q36" s="259"/>
      <c r="R36" s="257"/>
    </row>
    <row r="37" spans="1:18" ht="15" customHeight="1">
      <c r="A37" s="95" t="s">
        <v>70</v>
      </c>
      <c r="B37" s="95"/>
      <c r="C37" s="95"/>
      <c r="D37" s="290"/>
      <c r="E37" s="70"/>
      <c r="F37" s="217"/>
      <c r="G37" s="70"/>
      <c r="H37" s="70"/>
      <c r="I37" s="70"/>
      <c r="J37" s="217"/>
      <c r="L37" s="70"/>
      <c r="P37" s="259"/>
      <c r="Q37" s="259"/>
      <c r="R37" s="257"/>
    </row>
    <row r="38" spans="1:18" ht="15" customHeight="1">
      <c r="A38" s="296" t="s">
        <v>99</v>
      </c>
      <c r="B38" s="296"/>
      <c r="C38" s="296"/>
      <c r="D38" s="290"/>
      <c r="E38" s="70"/>
      <c r="F38" s="217"/>
      <c r="G38" s="70"/>
      <c r="H38" s="70"/>
      <c r="I38" s="70"/>
      <c r="J38" s="217"/>
      <c r="L38" s="70"/>
      <c r="P38" s="259"/>
      <c r="Q38" s="259"/>
      <c r="R38" s="257"/>
    </row>
    <row r="39" spans="1:18" ht="15" customHeight="1">
      <c r="A39" s="95"/>
      <c r="B39" s="296" t="s">
        <v>100</v>
      </c>
      <c r="C39" s="296"/>
      <c r="D39" s="290"/>
      <c r="E39" s="70"/>
      <c r="F39" s="217"/>
      <c r="G39" s="70"/>
      <c r="H39" s="70"/>
      <c r="I39" s="70"/>
      <c r="J39" s="217"/>
      <c r="L39" s="70"/>
      <c r="P39" s="259"/>
      <c r="Q39" s="259"/>
      <c r="R39" s="257"/>
    </row>
    <row r="40" spans="1:18" ht="15" customHeight="1">
      <c r="A40" s="95"/>
      <c r="B40" s="296"/>
      <c r="C40" s="296" t="s">
        <v>101</v>
      </c>
      <c r="D40" s="290"/>
      <c r="E40" s="70"/>
      <c r="F40" s="217">
        <v>1220690</v>
      </c>
      <c r="G40" s="70"/>
      <c r="H40" s="70">
        <v>0</v>
      </c>
      <c r="I40" s="70"/>
      <c r="J40" s="217">
        <v>742910</v>
      </c>
      <c r="L40" s="70">
        <v>0</v>
      </c>
      <c r="P40" s="259"/>
      <c r="Q40" s="259"/>
      <c r="R40" s="257"/>
    </row>
    <row r="41" spans="1:18" ht="15" customHeight="1">
      <c r="A41" s="95"/>
      <c r="B41" s="296" t="s">
        <v>102</v>
      </c>
      <c r="C41" s="296"/>
      <c r="D41" s="290"/>
      <c r="E41" s="70"/>
      <c r="F41" s="217"/>
      <c r="G41" s="70"/>
      <c r="H41" s="70"/>
      <c r="I41" s="70"/>
      <c r="J41" s="217"/>
      <c r="L41" s="70"/>
      <c r="P41" s="259"/>
      <c r="Q41" s="259"/>
      <c r="R41" s="257"/>
    </row>
    <row r="42" spans="1:18" ht="15" customHeight="1">
      <c r="A42" s="96"/>
      <c r="B42" s="95"/>
      <c r="C42" s="296" t="s">
        <v>103</v>
      </c>
      <c r="D42" s="290"/>
      <c r="E42" s="70"/>
      <c r="F42" s="227">
        <v>-148582</v>
      </c>
      <c r="G42" s="70"/>
      <c r="H42" s="98">
        <v>0</v>
      </c>
      <c r="I42" s="70"/>
      <c r="J42" s="227">
        <v>-148582</v>
      </c>
      <c r="K42" s="70"/>
      <c r="L42" s="98">
        <v>0</v>
      </c>
      <c r="P42" s="259"/>
      <c r="Q42" s="259"/>
      <c r="R42" s="257"/>
    </row>
    <row r="43" spans="1:18" ht="3.6" customHeight="1">
      <c r="A43" s="96"/>
      <c r="B43" s="96"/>
      <c r="C43" s="96"/>
      <c r="F43" s="222"/>
      <c r="G43" s="68"/>
      <c r="H43" s="71"/>
      <c r="I43" s="68"/>
      <c r="J43" s="222"/>
      <c r="K43" s="91"/>
      <c r="L43" s="71"/>
      <c r="P43" s="259"/>
      <c r="Q43" s="259"/>
      <c r="R43" s="257"/>
    </row>
    <row r="44" spans="1:18" ht="15" customHeight="1" thickBot="1">
      <c r="A44" s="58" t="s">
        <v>104</v>
      </c>
      <c r="B44" s="58"/>
      <c r="C44" s="95"/>
      <c r="F44" s="228">
        <f>SUM(F36:F43)</f>
        <v>15615390</v>
      </c>
      <c r="H44" s="99">
        <f>SUM(H36:H43)</f>
        <v>9044648</v>
      </c>
      <c r="J44" s="228">
        <f>SUM(J36:J43)</f>
        <v>19021087</v>
      </c>
      <c r="L44" s="99">
        <f>SUM(L36:L43)</f>
        <v>6710279</v>
      </c>
      <c r="P44" s="259"/>
      <c r="Q44" s="259"/>
      <c r="R44" s="257"/>
    </row>
    <row r="45" spans="1:18" ht="6" customHeight="1" thickTop="1">
      <c r="A45" s="95"/>
      <c r="B45" s="95"/>
      <c r="C45" s="95"/>
      <c r="F45" s="229"/>
      <c r="J45" s="217"/>
      <c r="L45" s="70"/>
      <c r="P45" s="259"/>
      <c r="Q45" s="259"/>
      <c r="R45" s="257"/>
    </row>
    <row r="46" spans="1:18" ht="15" customHeight="1">
      <c r="A46" s="95" t="s">
        <v>105</v>
      </c>
      <c r="B46" s="95"/>
      <c r="C46" s="95"/>
      <c r="F46" s="229"/>
      <c r="J46" s="217"/>
      <c r="L46" s="70"/>
      <c r="P46" s="259"/>
      <c r="Q46" s="259"/>
      <c r="R46" s="257"/>
    </row>
    <row r="47" spans="1:18" ht="15" customHeight="1">
      <c r="A47" s="96" t="s">
        <v>106</v>
      </c>
      <c r="C47" s="96"/>
      <c r="F47" s="230">
        <v>14541981</v>
      </c>
      <c r="H47" s="82">
        <v>9043349</v>
      </c>
      <c r="J47" s="237">
        <v>18426759</v>
      </c>
      <c r="K47" s="60"/>
      <c r="L47" s="100">
        <v>6710279</v>
      </c>
      <c r="P47" s="259"/>
      <c r="Q47" s="259"/>
      <c r="R47" s="257"/>
    </row>
    <row r="48" spans="1:18" ht="15" customHeight="1">
      <c r="A48" s="96" t="s">
        <v>72</v>
      </c>
      <c r="C48" s="96"/>
      <c r="F48" s="231">
        <v>1301</v>
      </c>
      <c r="H48" s="101">
        <v>1299</v>
      </c>
      <c r="J48" s="227">
        <v>0</v>
      </c>
      <c r="K48" s="60"/>
      <c r="L48" s="98">
        <v>0</v>
      </c>
      <c r="P48" s="259"/>
      <c r="Q48" s="259"/>
      <c r="R48" s="257"/>
    </row>
    <row r="49" spans="1:18" ht="10.15" customHeight="1">
      <c r="D49" s="290"/>
      <c r="E49" s="80"/>
      <c r="F49" s="232"/>
      <c r="G49" s="68"/>
      <c r="H49" s="94"/>
      <c r="I49" s="102"/>
      <c r="J49" s="232"/>
      <c r="K49" s="88"/>
      <c r="L49" s="94"/>
      <c r="P49" s="259"/>
      <c r="Q49" s="259"/>
      <c r="R49" s="257"/>
    </row>
    <row r="50" spans="1:18" ht="15" customHeight="1" thickBot="1">
      <c r="A50" s="95"/>
      <c r="B50" s="95"/>
      <c r="C50" s="95"/>
      <c r="F50" s="233">
        <f>SUM(F47:F49)</f>
        <v>14543282</v>
      </c>
      <c r="H50" s="103">
        <f>SUM(H47:H49)</f>
        <v>9044648</v>
      </c>
      <c r="J50" s="228">
        <f>SUM(J47:J49)</f>
        <v>18426759</v>
      </c>
      <c r="L50" s="99">
        <f>SUM(L47:L49)</f>
        <v>6710279</v>
      </c>
      <c r="P50" s="259"/>
      <c r="Q50" s="259"/>
      <c r="R50" s="257"/>
    </row>
    <row r="51" spans="1:18" ht="4.1500000000000004" customHeight="1" thickTop="1">
      <c r="A51" s="95"/>
      <c r="B51" s="95"/>
      <c r="C51" s="95"/>
      <c r="F51" s="229"/>
      <c r="J51" s="217"/>
      <c r="L51" s="70"/>
      <c r="P51" s="259"/>
      <c r="Q51" s="259"/>
      <c r="R51" s="257"/>
    </row>
    <row r="52" spans="1:18" ht="15" customHeight="1">
      <c r="A52" s="58" t="s">
        <v>107</v>
      </c>
      <c r="B52" s="58"/>
      <c r="C52" s="58"/>
      <c r="F52" s="229"/>
      <c r="J52" s="217"/>
      <c r="L52" s="70"/>
      <c r="P52" s="259"/>
      <c r="Q52" s="259"/>
      <c r="R52" s="257"/>
    </row>
    <row r="53" spans="1:18" ht="15" customHeight="1">
      <c r="A53" s="58"/>
      <c r="B53" s="58" t="s">
        <v>108</v>
      </c>
      <c r="C53" s="58"/>
      <c r="F53" s="229"/>
      <c r="J53" s="217"/>
      <c r="L53" s="70"/>
      <c r="P53" s="259"/>
      <c r="Q53" s="259"/>
      <c r="R53" s="257"/>
    </row>
    <row r="54" spans="1:18" ht="15" customHeight="1">
      <c r="A54" s="96" t="s">
        <v>106</v>
      </c>
      <c r="C54" s="96"/>
      <c r="D54" s="68"/>
      <c r="E54" s="71"/>
      <c r="F54" s="225">
        <v>15614089</v>
      </c>
      <c r="G54" s="68"/>
      <c r="H54" s="93">
        <v>9043349</v>
      </c>
      <c r="I54" s="102"/>
      <c r="J54" s="237">
        <v>19021087</v>
      </c>
      <c r="K54" s="88"/>
      <c r="L54" s="100">
        <v>6710279</v>
      </c>
      <c r="P54" s="259"/>
      <c r="Q54" s="259"/>
      <c r="R54" s="257"/>
    </row>
    <row r="55" spans="1:18" ht="15" customHeight="1">
      <c r="A55" s="59" t="s">
        <v>72</v>
      </c>
      <c r="D55" s="290"/>
      <c r="E55" s="80"/>
      <c r="F55" s="234">
        <v>1301</v>
      </c>
      <c r="G55" s="68"/>
      <c r="H55" s="104">
        <v>1299</v>
      </c>
      <c r="I55" s="102"/>
      <c r="J55" s="227">
        <v>0</v>
      </c>
      <c r="K55" s="88"/>
      <c r="L55" s="98">
        <v>0</v>
      </c>
      <c r="N55" s="265"/>
      <c r="P55" s="259"/>
      <c r="Q55" s="259"/>
      <c r="R55" s="257"/>
    </row>
    <row r="56" spans="1:18" ht="10.15" customHeight="1">
      <c r="D56" s="290"/>
      <c r="E56" s="80"/>
      <c r="F56" s="232"/>
      <c r="G56" s="68"/>
      <c r="H56" s="94"/>
      <c r="I56" s="102"/>
      <c r="J56" s="232"/>
      <c r="K56" s="88"/>
      <c r="L56" s="94"/>
      <c r="P56" s="259"/>
      <c r="Q56" s="259"/>
      <c r="R56" s="257"/>
    </row>
    <row r="57" spans="1:18" ht="15" customHeight="1" thickBot="1">
      <c r="A57" s="296"/>
      <c r="B57" s="296"/>
      <c r="C57" s="296"/>
      <c r="D57" s="68"/>
      <c r="E57" s="69"/>
      <c r="F57" s="228">
        <f>SUM(F54:F56)</f>
        <v>15615390</v>
      </c>
      <c r="G57" s="70"/>
      <c r="H57" s="99">
        <f>SUM(H54:H56)</f>
        <v>9044648</v>
      </c>
      <c r="I57" s="69"/>
      <c r="J57" s="228">
        <f>SUM(J54:J56)</f>
        <v>19021087</v>
      </c>
      <c r="K57" s="60"/>
      <c r="L57" s="99">
        <f>SUM(L54:L56)</f>
        <v>6710279</v>
      </c>
      <c r="P57" s="259"/>
      <c r="Q57" s="259"/>
      <c r="R57" s="257"/>
    </row>
    <row r="58" spans="1:18" ht="4.1500000000000004" customHeight="1" thickTop="1">
      <c r="A58" s="296"/>
      <c r="B58" s="296"/>
      <c r="C58" s="296"/>
      <c r="D58" s="68"/>
      <c r="E58" s="69"/>
      <c r="F58" s="217"/>
      <c r="G58" s="69"/>
      <c r="H58" s="70"/>
      <c r="I58" s="69"/>
      <c r="J58" s="217"/>
      <c r="L58" s="70"/>
      <c r="P58" s="259"/>
      <c r="Q58" s="259"/>
      <c r="R58" s="257"/>
    </row>
    <row r="59" spans="1:18" ht="15" customHeight="1">
      <c r="A59" s="79" t="s">
        <v>109</v>
      </c>
      <c r="B59" s="79"/>
      <c r="C59" s="79"/>
      <c r="D59" s="68"/>
      <c r="E59" s="69"/>
      <c r="F59" s="217"/>
      <c r="G59" s="69"/>
      <c r="H59" s="70"/>
      <c r="I59" s="69"/>
      <c r="J59" s="217"/>
      <c r="L59" s="70"/>
      <c r="P59" s="259"/>
      <c r="Q59" s="259"/>
      <c r="R59" s="257"/>
    </row>
    <row r="60" spans="1:18" ht="15" customHeight="1" thickBot="1">
      <c r="A60" s="296" t="s">
        <v>110</v>
      </c>
      <c r="C60" s="296"/>
      <c r="D60" s="68"/>
      <c r="E60" s="69"/>
      <c r="F60" s="235">
        <v>4.6018927215189874E-2</v>
      </c>
      <c r="G60" s="69"/>
      <c r="H60" s="105">
        <v>3.9318908695652174E-2</v>
      </c>
      <c r="I60" s="69"/>
      <c r="J60" s="235">
        <v>5.8312528481012656E-2</v>
      </c>
      <c r="K60" s="106"/>
      <c r="L60" s="105">
        <v>2.9175126086956521E-2</v>
      </c>
      <c r="P60" s="259"/>
      <c r="Q60" s="259"/>
      <c r="R60" s="257"/>
    </row>
    <row r="61" spans="1:18" ht="16.5" customHeight="1" thickTop="1"/>
    <row r="62" spans="1:18" ht="15" customHeight="1"/>
    <row r="63" spans="1:18" ht="15" customHeight="1">
      <c r="A63" s="57" t="s">
        <v>111</v>
      </c>
    </row>
    <row r="64" spans="1:18" ht="15.6" customHeight="1">
      <c r="A64" s="296"/>
      <c r="C64" s="296"/>
      <c r="D64" s="68"/>
      <c r="E64" s="69"/>
      <c r="F64" s="69"/>
      <c r="G64" s="69"/>
      <c r="H64" s="69"/>
      <c r="I64" s="69"/>
      <c r="J64" s="69"/>
      <c r="K64" s="106"/>
      <c r="L64" s="69"/>
    </row>
    <row r="65" spans="1:12" ht="19.149999999999999" customHeight="1">
      <c r="A65" s="107" t="str">
        <f>'[14]EN 2-4'!A147</f>
        <v>The accompanying notes form part of this interim financial information.</v>
      </c>
      <c r="B65" s="107"/>
      <c r="C65" s="107"/>
      <c r="D65" s="67"/>
      <c r="E65" s="67"/>
      <c r="F65" s="67"/>
      <c r="G65" s="67"/>
      <c r="H65" s="67"/>
      <c r="I65" s="67"/>
      <c r="J65" s="67"/>
      <c r="K65" s="67"/>
      <c r="L65" s="67"/>
    </row>
    <row r="72" spans="1:12" ht="16.5" customHeight="1">
      <c r="A72" s="95"/>
      <c r="B72" s="95"/>
      <c r="C72" s="95"/>
      <c r="D72" s="68"/>
      <c r="E72" s="70"/>
      <c r="F72" s="70"/>
      <c r="G72" s="70"/>
      <c r="H72" s="70"/>
      <c r="I72" s="70"/>
      <c r="J72" s="70"/>
      <c r="L72" s="70"/>
    </row>
    <row r="73" spans="1:12" ht="16.5" customHeight="1">
      <c r="A73" s="296"/>
      <c r="B73" s="296"/>
      <c r="C73" s="296"/>
      <c r="D73" s="68"/>
      <c r="E73" s="70"/>
      <c r="F73" s="70"/>
      <c r="G73" s="70"/>
      <c r="H73" s="70"/>
      <c r="I73" s="70"/>
      <c r="J73" s="70"/>
      <c r="L73" s="70"/>
    </row>
    <row r="74" spans="1:12" ht="16.5" customHeight="1">
      <c r="A74" s="296"/>
      <c r="B74" s="296"/>
      <c r="C74" s="296"/>
      <c r="D74" s="68"/>
      <c r="E74" s="70"/>
      <c r="F74" s="70"/>
      <c r="G74" s="70"/>
      <c r="H74" s="70"/>
      <c r="I74" s="70"/>
      <c r="J74" s="70"/>
      <c r="L74" s="70"/>
    </row>
    <row r="75" spans="1:12" ht="16.5" customHeight="1">
      <c r="A75" s="296"/>
      <c r="B75" s="296"/>
      <c r="C75" s="296"/>
      <c r="D75" s="68"/>
      <c r="E75" s="70"/>
      <c r="F75" s="70"/>
      <c r="G75" s="70"/>
      <c r="H75" s="70"/>
      <c r="I75" s="70"/>
      <c r="J75" s="108"/>
      <c r="L75" s="108"/>
    </row>
    <row r="76" spans="1:12" ht="16.5" customHeight="1">
      <c r="A76" s="296"/>
      <c r="B76" s="296"/>
      <c r="C76" s="296"/>
      <c r="D76" s="68"/>
      <c r="E76" s="70"/>
      <c r="F76" s="70"/>
      <c r="G76" s="70"/>
      <c r="H76" s="70"/>
      <c r="I76" s="70"/>
      <c r="J76" s="108"/>
      <c r="L76" s="108"/>
    </row>
    <row r="77" spans="1:12" ht="16.5" customHeight="1">
      <c r="A77" s="296"/>
      <c r="B77" s="296"/>
      <c r="C77" s="296"/>
      <c r="D77" s="68"/>
      <c r="E77" s="70"/>
      <c r="F77" s="70"/>
      <c r="G77" s="70"/>
      <c r="H77" s="70"/>
      <c r="I77" s="70"/>
      <c r="J77" s="108"/>
      <c r="L77" s="108"/>
    </row>
    <row r="78" spans="1:12" ht="16.5" customHeight="1">
      <c r="A78" s="296"/>
      <c r="B78" s="296"/>
      <c r="C78" s="296"/>
      <c r="D78" s="68"/>
      <c r="E78" s="70"/>
      <c r="F78" s="70"/>
      <c r="G78" s="70"/>
      <c r="H78" s="70"/>
      <c r="I78" s="70"/>
      <c r="J78" s="108"/>
      <c r="L78" s="108"/>
    </row>
    <row r="79" spans="1:12" ht="16.5" customHeight="1">
      <c r="A79" s="296"/>
      <c r="B79" s="296"/>
      <c r="C79" s="296"/>
      <c r="D79" s="68"/>
      <c r="E79" s="70"/>
      <c r="F79" s="70"/>
      <c r="G79" s="70"/>
      <c r="H79" s="70"/>
      <c r="I79" s="70"/>
      <c r="J79" s="108"/>
      <c r="L79" s="108"/>
    </row>
    <row r="80" spans="1:12" ht="16.5" customHeight="1">
      <c r="A80" s="296"/>
      <c r="B80" s="296"/>
      <c r="C80" s="296"/>
    </row>
    <row r="111" spans="1:17" s="60" customFormat="1" ht="16.5" customHeight="1">
      <c r="A111" s="59"/>
      <c r="B111" s="59"/>
      <c r="C111" s="59"/>
      <c r="D111" s="59"/>
      <c r="K111" s="59"/>
      <c r="N111" s="267"/>
      <c r="O111" s="266"/>
      <c r="P111" s="260"/>
      <c r="Q111" s="260"/>
    </row>
    <row r="112" spans="1:17" s="60" customFormat="1" ht="16.5" customHeight="1">
      <c r="A112" s="59"/>
      <c r="B112" s="59"/>
      <c r="C112" s="59"/>
      <c r="D112" s="296"/>
      <c r="K112" s="59"/>
      <c r="N112" s="267"/>
      <c r="O112" s="266"/>
      <c r="P112" s="260"/>
      <c r="Q112" s="260"/>
    </row>
    <row r="113" spans="1:17" s="60" customFormat="1" ht="16.5" customHeight="1">
      <c r="A113" s="59"/>
      <c r="B113" s="59"/>
      <c r="C113" s="59"/>
      <c r="D113" s="59"/>
      <c r="K113" s="59"/>
      <c r="N113" s="267"/>
      <c r="O113" s="266"/>
      <c r="P113" s="260"/>
      <c r="Q113" s="260"/>
    </row>
    <row r="114" spans="1:17" s="60" customFormat="1" ht="16.5" customHeight="1">
      <c r="A114" s="59"/>
      <c r="B114" s="59"/>
      <c r="C114" s="59"/>
      <c r="D114" s="59"/>
      <c r="K114" s="59"/>
      <c r="N114" s="267"/>
      <c r="O114" s="266"/>
      <c r="P114" s="260"/>
      <c r="Q114" s="260"/>
    </row>
    <row r="115" spans="1:17" s="60" customFormat="1" ht="16.5" customHeight="1">
      <c r="A115" s="59"/>
      <c r="B115" s="59"/>
      <c r="C115" s="59"/>
      <c r="D115" s="59"/>
      <c r="K115" s="59"/>
      <c r="N115" s="267"/>
      <c r="O115" s="266"/>
      <c r="P115" s="260"/>
      <c r="Q115" s="260"/>
    </row>
    <row r="116" spans="1:17" s="60" customFormat="1" ht="16.5" customHeight="1">
      <c r="A116" s="59"/>
      <c r="B116" s="59"/>
      <c r="C116" s="59"/>
      <c r="D116" s="296"/>
      <c r="K116" s="59"/>
      <c r="N116" s="267"/>
      <c r="O116" s="266"/>
      <c r="P116" s="260"/>
      <c r="Q116" s="260"/>
    </row>
  </sheetData>
  <mergeCells count="4">
    <mergeCell ref="F6:H6"/>
    <mergeCell ref="J6:L6"/>
    <mergeCell ref="F7:H7"/>
    <mergeCell ref="J7:L7"/>
  </mergeCells>
  <pageMargins left="0.8" right="0.5" top="0.5" bottom="0.6" header="0.49" footer="0.4"/>
  <pageSetup paperSize="9" scale="95" firstPageNumber="5" fitToWidth="0" orientation="portrait" useFirstPageNumber="1" horizontalDpi="1200" verticalDpi="1200" r:id="rId1"/>
  <headerFooter>
    <oddFooter>&amp;R&amp;"Arial,Regular"&amp;9&amp;P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BA753-9ADF-4DC8-B99D-F9367EAA5295}">
  <sheetPr>
    <tabColor theme="9" tint="-0.249977111117893"/>
  </sheetPr>
  <dimension ref="A1:BF133"/>
  <sheetViews>
    <sheetView zoomScaleNormal="100" zoomScaleSheetLayoutView="88" workbookViewId="0">
      <selection activeCell="L15" sqref="L15"/>
    </sheetView>
  </sheetViews>
  <sheetFormatPr defaultRowHeight="16.5" customHeight="1"/>
  <cols>
    <col min="1" max="2" width="1.7109375" style="110" customWidth="1"/>
    <col min="3" max="3" width="32.140625" style="110" customWidth="1"/>
    <col min="4" max="4" width="4.140625" style="110" customWidth="1"/>
    <col min="5" max="5" width="0.7109375" style="110" customWidth="1"/>
    <col min="6" max="6" width="12.28515625" style="111" customWidth="1"/>
    <col min="7" max="7" width="0.7109375" style="112" customWidth="1"/>
    <col min="8" max="8" width="11.140625" style="112" customWidth="1"/>
    <col min="9" max="9" width="0.7109375" style="112" customWidth="1"/>
    <col min="10" max="10" width="16" style="112" customWidth="1"/>
    <col min="11" max="11" width="0.7109375" style="112" customWidth="1"/>
    <col min="12" max="12" width="11.85546875" style="112" customWidth="1"/>
    <col min="13" max="13" width="0.7109375" style="112" customWidth="1"/>
    <col min="14" max="14" width="13" style="113" customWidth="1"/>
    <col min="15" max="15" width="0.7109375" style="113" customWidth="1"/>
    <col min="16" max="16" width="17.7109375" style="112" customWidth="1"/>
    <col min="17" max="17" width="0.7109375" style="113" customWidth="1"/>
    <col min="18" max="18" width="11.7109375" style="110" customWidth="1"/>
    <col min="19" max="19" width="0.7109375" style="110" customWidth="1"/>
    <col min="20" max="20" width="9.28515625" style="114" customWidth="1"/>
    <col min="21" max="21" width="0.7109375" style="110" customWidth="1"/>
    <col min="22" max="22" width="12" style="110" customWidth="1"/>
    <col min="23" max="23" width="9.140625" style="110"/>
    <col min="24" max="24" width="9" style="273"/>
    <col min="25" max="25" width="9" style="273" hidden="1" customWidth="1"/>
    <col min="26" max="26" width="9" style="273"/>
    <col min="27" max="27" width="9" style="273" hidden="1" customWidth="1"/>
    <col min="28" max="28" width="9" style="273"/>
    <col min="29" max="29" width="9" style="273" hidden="1" customWidth="1"/>
    <col min="30" max="30" width="9" style="273"/>
    <col min="31" max="31" width="9" style="273" hidden="1" customWidth="1"/>
    <col min="32" max="32" width="9" style="273"/>
    <col min="33" max="33" width="9" style="273" hidden="1" customWidth="1"/>
    <col min="34" max="34" width="9" style="273"/>
    <col min="35" max="35" width="8" style="273" hidden="1" customWidth="1"/>
    <col min="36" max="36" width="9" style="273"/>
    <col min="37" max="37" width="9" style="273" hidden="1" customWidth="1"/>
    <col min="38" max="38" width="9" style="273"/>
    <col min="39" max="39" width="9" style="273" hidden="1" customWidth="1"/>
    <col min="40" max="41" width="9" style="273"/>
    <col min="42" max="42" width="10.7109375" style="273" bestFit="1" customWidth="1"/>
    <col min="43" max="58" width="9" style="273"/>
    <col min="59" max="184" width="9.140625" style="110"/>
    <col min="185" max="186" width="1.7109375" style="110" customWidth="1"/>
    <col min="187" max="187" width="35.7109375" style="110" customWidth="1"/>
    <col min="188" max="188" width="6.28515625" style="110" customWidth="1"/>
    <col min="189" max="189" width="0.7109375" style="110" customWidth="1"/>
    <col min="190" max="190" width="12.7109375" style="110" customWidth="1"/>
    <col min="191" max="191" width="0.7109375" style="110" customWidth="1"/>
    <col min="192" max="192" width="16.42578125" style="110" customWidth="1"/>
    <col min="193" max="193" width="0.7109375" style="110" customWidth="1"/>
    <col min="194" max="194" width="12.7109375" style="110" customWidth="1"/>
    <col min="195" max="195" width="0.7109375" style="110" customWidth="1"/>
    <col min="196" max="196" width="14.42578125" style="110" customWidth="1"/>
    <col min="197" max="197" width="1" style="110" customWidth="1"/>
    <col min="198" max="198" width="17.7109375" style="110" customWidth="1"/>
    <col min="199" max="199" width="1" style="110" customWidth="1"/>
    <col min="200" max="200" width="12.7109375" style="110" customWidth="1"/>
    <col min="201" max="201" width="0.7109375" style="110" customWidth="1"/>
    <col min="202" max="202" width="10.7109375" style="110" customWidth="1"/>
    <col min="203" max="203" width="0.7109375" style="110" customWidth="1"/>
    <col min="204" max="204" width="12.42578125" style="110" customWidth="1"/>
    <col min="205" max="205" width="49.140625" style="110" customWidth="1"/>
    <col min="206" max="239" width="9.140625" style="110"/>
    <col min="240" max="240" width="11.42578125" style="110" bestFit="1" customWidth="1"/>
    <col min="241" max="440" width="9.140625" style="110"/>
    <col min="441" max="442" width="1.7109375" style="110" customWidth="1"/>
    <col min="443" max="443" width="35.7109375" style="110" customWidth="1"/>
    <col min="444" max="444" width="6.28515625" style="110" customWidth="1"/>
    <col min="445" max="445" width="0.7109375" style="110" customWidth="1"/>
    <col min="446" max="446" width="12.7109375" style="110" customWidth="1"/>
    <col min="447" max="447" width="0.7109375" style="110" customWidth="1"/>
    <col min="448" max="448" width="16.42578125" style="110" customWidth="1"/>
    <col min="449" max="449" width="0.7109375" style="110" customWidth="1"/>
    <col min="450" max="450" width="12.7109375" style="110" customWidth="1"/>
    <col min="451" max="451" width="0.7109375" style="110" customWidth="1"/>
    <col min="452" max="452" width="14.42578125" style="110" customWidth="1"/>
    <col min="453" max="453" width="1" style="110" customWidth="1"/>
    <col min="454" max="454" width="17.7109375" style="110" customWidth="1"/>
    <col min="455" max="455" width="1" style="110" customWidth="1"/>
    <col min="456" max="456" width="12.7109375" style="110" customWidth="1"/>
    <col min="457" max="457" width="0.7109375" style="110" customWidth="1"/>
    <col min="458" max="458" width="10.7109375" style="110" customWidth="1"/>
    <col min="459" max="459" width="0.7109375" style="110" customWidth="1"/>
    <col min="460" max="460" width="12.42578125" style="110" customWidth="1"/>
    <col min="461" max="461" width="49.140625" style="110" customWidth="1"/>
    <col min="462" max="495" width="9.140625" style="110"/>
    <col min="496" max="496" width="11.42578125" style="110" bestFit="1" customWidth="1"/>
    <col min="497" max="696" width="9.140625" style="110"/>
    <col min="697" max="698" width="1.7109375" style="110" customWidth="1"/>
    <col min="699" max="699" width="35.7109375" style="110" customWidth="1"/>
    <col min="700" max="700" width="6.28515625" style="110" customWidth="1"/>
    <col min="701" max="701" width="0.7109375" style="110" customWidth="1"/>
    <col min="702" max="702" width="12.7109375" style="110" customWidth="1"/>
    <col min="703" max="703" width="0.7109375" style="110" customWidth="1"/>
    <col min="704" max="704" width="16.42578125" style="110" customWidth="1"/>
    <col min="705" max="705" width="0.7109375" style="110" customWidth="1"/>
    <col min="706" max="706" width="12.7109375" style="110" customWidth="1"/>
    <col min="707" max="707" width="0.7109375" style="110" customWidth="1"/>
    <col min="708" max="708" width="14.42578125" style="110" customWidth="1"/>
    <col min="709" max="709" width="1" style="110" customWidth="1"/>
    <col min="710" max="710" width="17.7109375" style="110" customWidth="1"/>
    <col min="711" max="711" width="1" style="110" customWidth="1"/>
    <col min="712" max="712" width="12.7109375" style="110" customWidth="1"/>
    <col min="713" max="713" width="0.7109375" style="110" customWidth="1"/>
    <col min="714" max="714" width="10.7109375" style="110" customWidth="1"/>
    <col min="715" max="715" width="0.7109375" style="110" customWidth="1"/>
    <col min="716" max="716" width="12.42578125" style="110" customWidth="1"/>
    <col min="717" max="717" width="49.140625" style="110" customWidth="1"/>
    <col min="718" max="751" width="9.140625" style="110"/>
    <col min="752" max="752" width="11.42578125" style="110" bestFit="1" customWidth="1"/>
    <col min="753" max="952" width="9.140625" style="110"/>
    <col min="953" max="954" width="1.7109375" style="110" customWidth="1"/>
    <col min="955" max="955" width="35.7109375" style="110" customWidth="1"/>
    <col min="956" max="956" width="6.28515625" style="110" customWidth="1"/>
    <col min="957" max="957" width="0.7109375" style="110" customWidth="1"/>
    <col min="958" max="958" width="12.7109375" style="110" customWidth="1"/>
    <col min="959" max="959" width="0.7109375" style="110" customWidth="1"/>
    <col min="960" max="960" width="16.42578125" style="110" customWidth="1"/>
    <col min="961" max="961" width="0.7109375" style="110" customWidth="1"/>
    <col min="962" max="962" width="12.7109375" style="110" customWidth="1"/>
    <col min="963" max="963" width="0.7109375" style="110" customWidth="1"/>
    <col min="964" max="964" width="14.42578125" style="110" customWidth="1"/>
    <col min="965" max="965" width="1" style="110" customWidth="1"/>
    <col min="966" max="966" width="17.7109375" style="110" customWidth="1"/>
    <col min="967" max="967" width="1" style="110" customWidth="1"/>
    <col min="968" max="968" width="12.7109375" style="110" customWidth="1"/>
    <col min="969" max="969" width="0.7109375" style="110" customWidth="1"/>
    <col min="970" max="970" width="10.7109375" style="110" customWidth="1"/>
    <col min="971" max="971" width="0.7109375" style="110" customWidth="1"/>
    <col min="972" max="972" width="12.42578125" style="110" customWidth="1"/>
    <col min="973" max="973" width="49.140625" style="110" customWidth="1"/>
    <col min="974" max="1007" width="9.140625" style="110"/>
    <col min="1008" max="1008" width="11.42578125" style="110" bestFit="1" customWidth="1"/>
    <col min="1009" max="1208" width="9.140625" style="110"/>
    <col min="1209" max="1210" width="1.7109375" style="110" customWidth="1"/>
    <col min="1211" max="1211" width="35.7109375" style="110" customWidth="1"/>
    <col min="1212" max="1212" width="6.28515625" style="110" customWidth="1"/>
    <col min="1213" max="1213" width="0.7109375" style="110" customWidth="1"/>
    <col min="1214" max="1214" width="12.7109375" style="110" customWidth="1"/>
    <col min="1215" max="1215" width="0.7109375" style="110" customWidth="1"/>
    <col min="1216" max="1216" width="16.42578125" style="110" customWidth="1"/>
    <col min="1217" max="1217" width="0.7109375" style="110" customWidth="1"/>
    <col min="1218" max="1218" width="12.7109375" style="110" customWidth="1"/>
    <col min="1219" max="1219" width="0.7109375" style="110" customWidth="1"/>
    <col min="1220" max="1220" width="14.42578125" style="110" customWidth="1"/>
    <col min="1221" max="1221" width="1" style="110" customWidth="1"/>
    <col min="1222" max="1222" width="17.7109375" style="110" customWidth="1"/>
    <col min="1223" max="1223" width="1" style="110" customWidth="1"/>
    <col min="1224" max="1224" width="12.7109375" style="110" customWidth="1"/>
    <col min="1225" max="1225" width="0.7109375" style="110" customWidth="1"/>
    <col min="1226" max="1226" width="10.7109375" style="110" customWidth="1"/>
    <col min="1227" max="1227" width="0.7109375" style="110" customWidth="1"/>
    <col min="1228" max="1228" width="12.42578125" style="110" customWidth="1"/>
    <col min="1229" max="1229" width="49.140625" style="110" customWidth="1"/>
    <col min="1230" max="1263" width="9.140625" style="110"/>
    <col min="1264" max="1264" width="11.42578125" style="110" bestFit="1" customWidth="1"/>
    <col min="1265" max="1464" width="9.140625" style="110"/>
    <col min="1465" max="1466" width="1.7109375" style="110" customWidth="1"/>
    <col min="1467" max="1467" width="35.7109375" style="110" customWidth="1"/>
    <col min="1468" max="1468" width="6.28515625" style="110" customWidth="1"/>
    <col min="1469" max="1469" width="0.7109375" style="110" customWidth="1"/>
    <col min="1470" max="1470" width="12.7109375" style="110" customWidth="1"/>
    <col min="1471" max="1471" width="0.7109375" style="110" customWidth="1"/>
    <col min="1472" max="1472" width="16.42578125" style="110" customWidth="1"/>
    <col min="1473" max="1473" width="0.7109375" style="110" customWidth="1"/>
    <col min="1474" max="1474" width="12.7109375" style="110" customWidth="1"/>
    <col min="1475" max="1475" width="0.7109375" style="110" customWidth="1"/>
    <col min="1476" max="1476" width="14.42578125" style="110" customWidth="1"/>
    <col min="1477" max="1477" width="1" style="110" customWidth="1"/>
    <col min="1478" max="1478" width="17.7109375" style="110" customWidth="1"/>
    <col min="1479" max="1479" width="1" style="110" customWidth="1"/>
    <col min="1480" max="1480" width="12.7109375" style="110" customWidth="1"/>
    <col min="1481" max="1481" width="0.7109375" style="110" customWidth="1"/>
    <col min="1482" max="1482" width="10.7109375" style="110" customWidth="1"/>
    <col min="1483" max="1483" width="0.7109375" style="110" customWidth="1"/>
    <col min="1484" max="1484" width="12.42578125" style="110" customWidth="1"/>
    <col min="1485" max="1485" width="49.140625" style="110" customWidth="1"/>
    <col min="1486" max="1519" width="9.140625" style="110"/>
    <col min="1520" max="1520" width="11.42578125" style="110" bestFit="1" customWidth="1"/>
    <col min="1521" max="1720" width="9.140625" style="110"/>
    <col min="1721" max="1722" width="1.7109375" style="110" customWidth="1"/>
    <col min="1723" max="1723" width="35.7109375" style="110" customWidth="1"/>
    <col min="1724" max="1724" width="6.28515625" style="110" customWidth="1"/>
    <col min="1725" max="1725" width="0.7109375" style="110" customWidth="1"/>
    <col min="1726" max="1726" width="12.7109375" style="110" customWidth="1"/>
    <col min="1727" max="1727" width="0.7109375" style="110" customWidth="1"/>
    <col min="1728" max="1728" width="16.42578125" style="110" customWidth="1"/>
    <col min="1729" max="1729" width="0.7109375" style="110" customWidth="1"/>
    <col min="1730" max="1730" width="12.7109375" style="110" customWidth="1"/>
    <col min="1731" max="1731" width="0.7109375" style="110" customWidth="1"/>
    <col min="1732" max="1732" width="14.42578125" style="110" customWidth="1"/>
    <col min="1733" max="1733" width="1" style="110" customWidth="1"/>
    <col min="1734" max="1734" width="17.7109375" style="110" customWidth="1"/>
    <col min="1735" max="1735" width="1" style="110" customWidth="1"/>
    <col min="1736" max="1736" width="12.7109375" style="110" customWidth="1"/>
    <col min="1737" max="1737" width="0.7109375" style="110" customWidth="1"/>
    <col min="1738" max="1738" width="10.7109375" style="110" customWidth="1"/>
    <col min="1739" max="1739" width="0.7109375" style="110" customWidth="1"/>
    <col min="1740" max="1740" width="12.42578125" style="110" customWidth="1"/>
    <col min="1741" max="1741" width="49.140625" style="110" customWidth="1"/>
    <col min="1742" max="1775" width="9.140625" style="110"/>
    <col min="1776" max="1776" width="11.42578125" style="110" bestFit="1" customWidth="1"/>
    <col min="1777" max="1976" width="9.140625" style="110"/>
    <col min="1977" max="1978" width="1.7109375" style="110" customWidth="1"/>
    <col min="1979" max="1979" width="35.7109375" style="110" customWidth="1"/>
    <col min="1980" max="1980" width="6.28515625" style="110" customWidth="1"/>
    <col min="1981" max="1981" width="0.7109375" style="110" customWidth="1"/>
    <col min="1982" max="1982" width="12.7109375" style="110" customWidth="1"/>
    <col min="1983" max="1983" width="0.7109375" style="110" customWidth="1"/>
    <col min="1984" max="1984" width="16.42578125" style="110" customWidth="1"/>
    <col min="1985" max="1985" width="0.7109375" style="110" customWidth="1"/>
    <col min="1986" max="1986" width="12.7109375" style="110" customWidth="1"/>
    <col min="1987" max="1987" width="0.7109375" style="110" customWidth="1"/>
    <col min="1988" max="1988" width="14.42578125" style="110" customWidth="1"/>
    <col min="1989" max="1989" width="1" style="110" customWidth="1"/>
    <col min="1990" max="1990" width="17.7109375" style="110" customWidth="1"/>
    <col min="1991" max="1991" width="1" style="110" customWidth="1"/>
    <col min="1992" max="1992" width="12.7109375" style="110" customWidth="1"/>
    <col min="1993" max="1993" width="0.7109375" style="110" customWidth="1"/>
    <col min="1994" max="1994" width="10.7109375" style="110" customWidth="1"/>
    <col min="1995" max="1995" width="0.7109375" style="110" customWidth="1"/>
    <col min="1996" max="1996" width="12.42578125" style="110" customWidth="1"/>
    <col min="1997" max="1997" width="49.140625" style="110" customWidth="1"/>
    <col min="1998" max="2031" width="9.140625" style="110"/>
    <col min="2032" max="2032" width="11.42578125" style="110" bestFit="1" customWidth="1"/>
    <col min="2033" max="2232" width="9.140625" style="110"/>
    <col min="2233" max="2234" width="1.7109375" style="110" customWidth="1"/>
    <col min="2235" max="2235" width="35.7109375" style="110" customWidth="1"/>
    <col min="2236" max="2236" width="6.28515625" style="110" customWidth="1"/>
    <col min="2237" max="2237" width="0.7109375" style="110" customWidth="1"/>
    <col min="2238" max="2238" width="12.7109375" style="110" customWidth="1"/>
    <col min="2239" max="2239" width="0.7109375" style="110" customWidth="1"/>
    <col min="2240" max="2240" width="16.42578125" style="110" customWidth="1"/>
    <col min="2241" max="2241" width="0.7109375" style="110" customWidth="1"/>
    <col min="2242" max="2242" width="12.7109375" style="110" customWidth="1"/>
    <col min="2243" max="2243" width="0.7109375" style="110" customWidth="1"/>
    <col min="2244" max="2244" width="14.42578125" style="110" customWidth="1"/>
    <col min="2245" max="2245" width="1" style="110" customWidth="1"/>
    <col min="2246" max="2246" width="17.7109375" style="110" customWidth="1"/>
    <col min="2247" max="2247" width="1" style="110" customWidth="1"/>
    <col min="2248" max="2248" width="12.7109375" style="110" customWidth="1"/>
    <col min="2249" max="2249" width="0.7109375" style="110" customWidth="1"/>
    <col min="2250" max="2250" width="10.7109375" style="110" customWidth="1"/>
    <col min="2251" max="2251" width="0.7109375" style="110" customWidth="1"/>
    <col min="2252" max="2252" width="12.42578125" style="110" customWidth="1"/>
    <col min="2253" max="2253" width="49.140625" style="110" customWidth="1"/>
    <col min="2254" max="2287" width="9.140625" style="110"/>
    <col min="2288" max="2288" width="11.42578125" style="110" bestFit="1" customWidth="1"/>
    <col min="2289" max="2488" width="9.140625" style="110"/>
    <col min="2489" max="2490" width="1.7109375" style="110" customWidth="1"/>
    <col min="2491" max="2491" width="35.7109375" style="110" customWidth="1"/>
    <col min="2492" max="2492" width="6.28515625" style="110" customWidth="1"/>
    <col min="2493" max="2493" width="0.7109375" style="110" customWidth="1"/>
    <col min="2494" max="2494" width="12.7109375" style="110" customWidth="1"/>
    <col min="2495" max="2495" width="0.7109375" style="110" customWidth="1"/>
    <col min="2496" max="2496" width="16.42578125" style="110" customWidth="1"/>
    <col min="2497" max="2497" width="0.7109375" style="110" customWidth="1"/>
    <col min="2498" max="2498" width="12.7109375" style="110" customWidth="1"/>
    <col min="2499" max="2499" width="0.7109375" style="110" customWidth="1"/>
    <col min="2500" max="2500" width="14.42578125" style="110" customWidth="1"/>
    <col min="2501" max="2501" width="1" style="110" customWidth="1"/>
    <col min="2502" max="2502" width="17.7109375" style="110" customWidth="1"/>
    <col min="2503" max="2503" width="1" style="110" customWidth="1"/>
    <col min="2504" max="2504" width="12.7109375" style="110" customWidth="1"/>
    <col min="2505" max="2505" width="0.7109375" style="110" customWidth="1"/>
    <col min="2506" max="2506" width="10.7109375" style="110" customWidth="1"/>
    <col min="2507" max="2507" width="0.7109375" style="110" customWidth="1"/>
    <col min="2508" max="2508" width="12.42578125" style="110" customWidth="1"/>
    <col min="2509" max="2509" width="49.140625" style="110" customWidth="1"/>
    <col min="2510" max="2543" width="9.140625" style="110"/>
    <col min="2544" max="2544" width="11.42578125" style="110" bestFit="1" customWidth="1"/>
    <col min="2545" max="2744" width="9.140625" style="110"/>
    <col min="2745" max="2746" width="1.7109375" style="110" customWidth="1"/>
    <col min="2747" max="2747" width="35.7109375" style="110" customWidth="1"/>
    <col min="2748" max="2748" width="6.28515625" style="110" customWidth="1"/>
    <col min="2749" max="2749" width="0.7109375" style="110" customWidth="1"/>
    <col min="2750" max="2750" width="12.7109375" style="110" customWidth="1"/>
    <col min="2751" max="2751" width="0.7109375" style="110" customWidth="1"/>
    <col min="2752" max="2752" width="16.42578125" style="110" customWidth="1"/>
    <col min="2753" max="2753" width="0.7109375" style="110" customWidth="1"/>
    <col min="2754" max="2754" width="12.7109375" style="110" customWidth="1"/>
    <col min="2755" max="2755" width="0.7109375" style="110" customWidth="1"/>
    <col min="2756" max="2756" width="14.42578125" style="110" customWidth="1"/>
    <col min="2757" max="2757" width="1" style="110" customWidth="1"/>
    <col min="2758" max="2758" width="17.7109375" style="110" customWidth="1"/>
    <col min="2759" max="2759" width="1" style="110" customWidth="1"/>
    <col min="2760" max="2760" width="12.7109375" style="110" customWidth="1"/>
    <col min="2761" max="2761" width="0.7109375" style="110" customWidth="1"/>
    <col min="2762" max="2762" width="10.7109375" style="110" customWidth="1"/>
    <col min="2763" max="2763" width="0.7109375" style="110" customWidth="1"/>
    <col min="2764" max="2764" width="12.42578125" style="110" customWidth="1"/>
    <col min="2765" max="2765" width="49.140625" style="110" customWidth="1"/>
    <col min="2766" max="2799" width="9.140625" style="110"/>
    <col min="2800" max="2800" width="11.42578125" style="110" bestFit="1" customWidth="1"/>
    <col min="2801" max="3000" width="9.140625" style="110"/>
    <col min="3001" max="3002" width="1.7109375" style="110" customWidth="1"/>
    <col min="3003" max="3003" width="35.7109375" style="110" customWidth="1"/>
    <col min="3004" max="3004" width="6.28515625" style="110" customWidth="1"/>
    <col min="3005" max="3005" width="0.7109375" style="110" customWidth="1"/>
    <col min="3006" max="3006" width="12.7109375" style="110" customWidth="1"/>
    <col min="3007" max="3007" width="0.7109375" style="110" customWidth="1"/>
    <col min="3008" max="3008" width="16.42578125" style="110" customWidth="1"/>
    <col min="3009" max="3009" width="0.7109375" style="110" customWidth="1"/>
    <col min="3010" max="3010" width="12.7109375" style="110" customWidth="1"/>
    <col min="3011" max="3011" width="0.7109375" style="110" customWidth="1"/>
    <col min="3012" max="3012" width="14.42578125" style="110" customWidth="1"/>
    <col min="3013" max="3013" width="1" style="110" customWidth="1"/>
    <col min="3014" max="3014" width="17.7109375" style="110" customWidth="1"/>
    <col min="3015" max="3015" width="1" style="110" customWidth="1"/>
    <col min="3016" max="3016" width="12.7109375" style="110" customWidth="1"/>
    <col min="3017" max="3017" width="0.7109375" style="110" customWidth="1"/>
    <col min="3018" max="3018" width="10.7109375" style="110" customWidth="1"/>
    <col min="3019" max="3019" width="0.7109375" style="110" customWidth="1"/>
    <col min="3020" max="3020" width="12.42578125" style="110" customWidth="1"/>
    <col min="3021" max="3021" width="49.140625" style="110" customWidth="1"/>
    <col min="3022" max="3055" width="9.140625" style="110"/>
    <col min="3056" max="3056" width="11.42578125" style="110" bestFit="1" customWidth="1"/>
    <col min="3057" max="3256" width="9.140625" style="110"/>
    <col min="3257" max="3258" width="1.7109375" style="110" customWidth="1"/>
    <col min="3259" max="3259" width="35.7109375" style="110" customWidth="1"/>
    <col min="3260" max="3260" width="6.28515625" style="110" customWidth="1"/>
    <col min="3261" max="3261" width="0.7109375" style="110" customWidth="1"/>
    <col min="3262" max="3262" width="12.7109375" style="110" customWidth="1"/>
    <col min="3263" max="3263" width="0.7109375" style="110" customWidth="1"/>
    <col min="3264" max="3264" width="16.42578125" style="110" customWidth="1"/>
    <col min="3265" max="3265" width="0.7109375" style="110" customWidth="1"/>
    <col min="3266" max="3266" width="12.7109375" style="110" customWidth="1"/>
    <col min="3267" max="3267" width="0.7109375" style="110" customWidth="1"/>
    <col min="3268" max="3268" width="14.42578125" style="110" customWidth="1"/>
    <col min="3269" max="3269" width="1" style="110" customWidth="1"/>
    <col min="3270" max="3270" width="17.7109375" style="110" customWidth="1"/>
    <col min="3271" max="3271" width="1" style="110" customWidth="1"/>
    <col min="3272" max="3272" width="12.7109375" style="110" customWidth="1"/>
    <col min="3273" max="3273" width="0.7109375" style="110" customWidth="1"/>
    <col min="3274" max="3274" width="10.7109375" style="110" customWidth="1"/>
    <col min="3275" max="3275" width="0.7109375" style="110" customWidth="1"/>
    <col min="3276" max="3276" width="12.42578125" style="110" customWidth="1"/>
    <col min="3277" max="3277" width="49.140625" style="110" customWidth="1"/>
    <col min="3278" max="3311" width="9.140625" style="110"/>
    <col min="3312" max="3312" width="11.42578125" style="110" bestFit="1" customWidth="1"/>
    <col min="3313" max="3512" width="9.140625" style="110"/>
    <col min="3513" max="3514" width="1.7109375" style="110" customWidth="1"/>
    <col min="3515" max="3515" width="35.7109375" style="110" customWidth="1"/>
    <col min="3516" max="3516" width="6.28515625" style="110" customWidth="1"/>
    <col min="3517" max="3517" width="0.7109375" style="110" customWidth="1"/>
    <col min="3518" max="3518" width="12.7109375" style="110" customWidth="1"/>
    <col min="3519" max="3519" width="0.7109375" style="110" customWidth="1"/>
    <col min="3520" max="3520" width="16.42578125" style="110" customWidth="1"/>
    <col min="3521" max="3521" width="0.7109375" style="110" customWidth="1"/>
    <col min="3522" max="3522" width="12.7109375" style="110" customWidth="1"/>
    <col min="3523" max="3523" width="0.7109375" style="110" customWidth="1"/>
    <col min="3524" max="3524" width="14.42578125" style="110" customWidth="1"/>
    <col min="3525" max="3525" width="1" style="110" customWidth="1"/>
    <col min="3526" max="3526" width="17.7109375" style="110" customWidth="1"/>
    <col min="3527" max="3527" width="1" style="110" customWidth="1"/>
    <col min="3528" max="3528" width="12.7109375" style="110" customWidth="1"/>
    <col min="3529" max="3529" width="0.7109375" style="110" customWidth="1"/>
    <col min="3530" max="3530" width="10.7109375" style="110" customWidth="1"/>
    <col min="3531" max="3531" width="0.7109375" style="110" customWidth="1"/>
    <col min="3532" max="3532" width="12.42578125" style="110" customWidth="1"/>
    <col min="3533" max="3533" width="49.140625" style="110" customWidth="1"/>
    <col min="3534" max="3567" width="9.140625" style="110"/>
    <col min="3568" max="3568" width="11.42578125" style="110" bestFit="1" customWidth="1"/>
    <col min="3569" max="3768" width="9.140625" style="110"/>
    <col min="3769" max="3770" width="1.7109375" style="110" customWidth="1"/>
    <col min="3771" max="3771" width="35.7109375" style="110" customWidth="1"/>
    <col min="3772" max="3772" width="6.28515625" style="110" customWidth="1"/>
    <col min="3773" max="3773" width="0.7109375" style="110" customWidth="1"/>
    <col min="3774" max="3774" width="12.7109375" style="110" customWidth="1"/>
    <col min="3775" max="3775" width="0.7109375" style="110" customWidth="1"/>
    <col min="3776" max="3776" width="16.42578125" style="110" customWidth="1"/>
    <col min="3777" max="3777" width="0.7109375" style="110" customWidth="1"/>
    <col min="3778" max="3778" width="12.7109375" style="110" customWidth="1"/>
    <col min="3779" max="3779" width="0.7109375" style="110" customWidth="1"/>
    <col min="3780" max="3780" width="14.42578125" style="110" customWidth="1"/>
    <col min="3781" max="3781" width="1" style="110" customWidth="1"/>
    <col min="3782" max="3782" width="17.7109375" style="110" customWidth="1"/>
    <col min="3783" max="3783" width="1" style="110" customWidth="1"/>
    <col min="3784" max="3784" width="12.7109375" style="110" customWidth="1"/>
    <col min="3785" max="3785" width="0.7109375" style="110" customWidth="1"/>
    <col min="3786" max="3786" width="10.7109375" style="110" customWidth="1"/>
    <col min="3787" max="3787" width="0.7109375" style="110" customWidth="1"/>
    <col min="3788" max="3788" width="12.42578125" style="110" customWidth="1"/>
    <col min="3789" max="3789" width="49.140625" style="110" customWidth="1"/>
    <col min="3790" max="3823" width="9.140625" style="110"/>
    <col min="3824" max="3824" width="11.42578125" style="110" bestFit="1" customWidth="1"/>
    <col min="3825" max="4024" width="9.140625" style="110"/>
    <col min="4025" max="4026" width="1.7109375" style="110" customWidth="1"/>
    <col min="4027" max="4027" width="35.7109375" style="110" customWidth="1"/>
    <col min="4028" max="4028" width="6.28515625" style="110" customWidth="1"/>
    <col min="4029" max="4029" width="0.7109375" style="110" customWidth="1"/>
    <col min="4030" max="4030" width="12.7109375" style="110" customWidth="1"/>
    <col min="4031" max="4031" width="0.7109375" style="110" customWidth="1"/>
    <col min="4032" max="4032" width="16.42578125" style="110" customWidth="1"/>
    <col min="4033" max="4033" width="0.7109375" style="110" customWidth="1"/>
    <col min="4034" max="4034" width="12.7109375" style="110" customWidth="1"/>
    <col min="4035" max="4035" width="0.7109375" style="110" customWidth="1"/>
    <col min="4036" max="4036" width="14.42578125" style="110" customWidth="1"/>
    <col min="4037" max="4037" width="1" style="110" customWidth="1"/>
    <col min="4038" max="4038" width="17.7109375" style="110" customWidth="1"/>
    <col min="4039" max="4039" width="1" style="110" customWidth="1"/>
    <col min="4040" max="4040" width="12.7109375" style="110" customWidth="1"/>
    <col min="4041" max="4041" width="0.7109375" style="110" customWidth="1"/>
    <col min="4042" max="4042" width="10.7109375" style="110" customWidth="1"/>
    <col min="4043" max="4043" width="0.7109375" style="110" customWidth="1"/>
    <col min="4044" max="4044" width="12.42578125" style="110" customWidth="1"/>
    <col min="4045" max="4045" width="49.140625" style="110" customWidth="1"/>
    <col min="4046" max="4079" width="9.140625" style="110"/>
    <col min="4080" max="4080" width="11.42578125" style="110" bestFit="1" customWidth="1"/>
    <col min="4081" max="4280" width="9.140625" style="110"/>
    <col min="4281" max="4282" width="1.7109375" style="110" customWidth="1"/>
    <col min="4283" max="4283" width="35.7109375" style="110" customWidth="1"/>
    <col min="4284" max="4284" width="6.28515625" style="110" customWidth="1"/>
    <col min="4285" max="4285" width="0.7109375" style="110" customWidth="1"/>
    <col min="4286" max="4286" width="12.7109375" style="110" customWidth="1"/>
    <col min="4287" max="4287" width="0.7109375" style="110" customWidth="1"/>
    <col min="4288" max="4288" width="16.42578125" style="110" customWidth="1"/>
    <col min="4289" max="4289" width="0.7109375" style="110" customWidth="1"/>
    <col min="4290" max="4290" width="12.7109375" style="110" customWidth="1"/>
    <col min="4291" max="4291" width="0.7109375" style="110" customWidth="1"/>
    <col min="4292" max="4292" width="14.42578125" style="110" customWidth="1"/>
    <col min="4293" max="4293" width="1" style="110" customWidth="1"/>
    <col min="4294" max="4294" width="17.7109375" style="110" customWidth="1"/>
    <col min="4295" max="4295" width="1" style="110" customWidth="1"/>
    <col min="4296" max="4296" width="12.7109375" style="110" customWidth="1"/>
    <col min="4297" max="4297" width="0.7109375" style="110" customWidth="1"/>
    <col min="4298" max="4298" width="10.7109375" style="110" customWidth="1"/>
    <col min="4299" max="4299" width="0.7109375" style="110" customWidth="1"/>
    <col min="4300" max="4300" width="12.42578125" style="110" customWidth="1"/>
    <col min="4301" max="4301" width="49.140625" style="110" customWidth="1"/>
    <col min="4302" max="4335" width="9.140625" style="110"/>
    <col min="4336" max="4336" width="11.42578125" style="110" bestFit="1" customWidth="1"/>
    <col min="4337" max="4536" width="9.140625" style="110"/>
    <col min="4537" max="4538" width="1.7109375" style="110" customWidth="1"/>
    <col min="4539" max="4539" width="35.7109375" style="110" customWidth="1"/>
    <col min="4540" max="4540" width="6.28515625" style="110" customWidth="1"/>
    <col min="4541" max="4541" width="0.7109375" style="110" customWidth="1"/>
    <col min="4542" max="4542" width="12.7109375" style="110" customWidth="1"/>
    <col min="4543" max="4543" width="0.7109375" style="110" customWidth="1"/>
    <col min="4544" max="4544" width="16.42578125" style="110" customWidth="1"/>
    <col min="4545" max="4545" width="0.7109375" style="110" customWidth="1"/>
    <col min="4546" max="4546" width="12.7109375" style="110" customWidth="1"/>
    <col min="4547" max="4547" width="0.7109375" style="110" customWidth="1"/>
    <col min="4548" max="4548" width="14.42578125" style="110" customWidth="1"/>
    <col min="4549" max="4549" width="1" style="110" customWidth="1"/>
    <col min="4550" max="4550" width="17.7109375" style="110" customWidth="1"/>
    <col min="4551" max="4551" width="1" style="110" customWidth="1"/>
    <col min="4552" max="4552" width="12.7109375" style="110" customWidth="1"/>
    <col min="4553" max="4553" width="0.7109375" style="110" customWidth="1"/>
    <col min="4554" max="4554" width="10.7109375" style="110" customWidth="1"/>
    <col min="4555" max="4555" width="0.7109375" style="110" customWidth="1"/>
    <col min="4556" max="4556" width="12.42578125" style="110" customWidth="1"/>
    <col min="4557" max="4557" width="49.140625" style="110" customWidth="1"/>
    <col min="4558" max="4591" width="9.140625" style="110"/>
    <col min="4592" max="4592" width="11.42578125" style="110" bestFit="1" customWidth="1"/>
    <col min="4593" max="4792" width="9.140625" style="110"/>
    <col min="4793" max="4794" width="1.7109375" style="110" customWidth="1"/>
    <col min="4795" max="4795" width="35.7109375" style="110" customWidth="1"/>
    <col min="4796" max="4796" width="6.28515625" style="110" customWidth="1"/>
    <col min="4797" max="4797" width="0.7109375" style="110" customWidth="1"/>
    <col min="4798" max="4798" width="12.7109375" style="110" customWidth="1"/>
    <col min="4799" max="4799" width="0.7109375" style="110" customWidth="1"/>
    <col min="4800" max="4800" width="16.42578125" style="110" customWidth="1"/>
    <col min="4801" max="4801" width="0.7109375" style="110" customWidth="1"/>
    <col min="4802" max="4802" width="12.7109375" style="110" customWidth="1"/>
    <col min="4803" max="4803" width="0.7109375" style="110" customWidth="1"/>
    <col min="4804" max="4804" width="14.42578125" style="110" customWidth="1"/>
    <col min="4805" max="4805" width="1" style="110" customWidth="1"/>
    <col min="4806" max="4806" width="17.7109375" style="110" customWidth="1"/>
    <col min="4807" max="4807" width="1" style="110" customWidth="1"/>
    <col min="4808" max="4808" width="12.7109375" style="110" customWidth="1"/>
    <col min="4809" max="4809" width="0.7109375" style="110" customWidth="1"/>
    <col min="4810" max="4810" width="10.7109375" style="110" customWidth="1"/>
    <col min="4811" max="4811" width="0.7109375" style="110" customWidth="1"/>
    <col min="4812" max="4812" width="12.42578125" style="110" customWidth="1"/>
    <col min="4813" max="4813" width="49.140625" style="110" customWidth="1"/>
    <col min="4814" max="4847" width="9.140625" style="110"/>
    <col min="4848" max="4848" width="11.42578125" style="110" bestFit="1" customWidth="1"/>
    <col min="4849" max="5048" width="9.140625" style="110"/>
    <col min="5049" max="5050" width="1.7109375" style="110" customWidth="1"/>
    <col min="5051" max="5051" width="35.7109375" style="110" customWidth="1"/>
    <col min="5052" max="5052" width="6.28515625" style="110" customWidth="1"/>
    <col min="5053" max="5053" width="0.7109375" style="110" customWidth="1"/>
    <col min="5054" max="5054" width="12.7109375" style="110" customWidth="1"/>
    <col min="5055" max="5055" width="0.7109375" style="110" customWidth="1"/>
    <col min="5056" max="5056" width="16.42578125" style="110" customWidth="1"/>
    <col min="5057" max="5057" width="0.7109375" style="110" customWidth="1"/>
    <col min="5058" max="5058" width="12.7109375" style="110" customWidth="1"/>
    <col min="5059" max="5059" width="0.7109375" style="110" customWidth="1"/>
    <col min="5060" max="5060" width="14.42578125" style="110" customWidth="1"/>
    <col min="5061" max="5061" width="1" style="110" customWidth="1"/>
    <col min="5062" max="5062" width="17.7109375" style="110" customWidth="1"/>
    <col min="5063" max="5063" width="1" style="110" customWidth="1"/>
    <col min="5064" max="5064" width="12.7109375" style="110" customWidth="1"/>
    <col min="5065" max="5065" width="0.7109375" style="110" customWidth="1"/>
    <col min="5066" max="5066" width="10.7109375" style="110" customWidth="1"/>
    <col min="5067" max="5067" width="0.7109375" style="110" customWidth="1"/>
    <col min="5068" max="5068" width="12.42578125" style="110" customWidth="1"/>
    <col min="5069" max="5069" width="49.140625" style="110" customWidth="1"/>
    <col min="5070" max="5103" width="9.140625" style="110"/>
    <col min="5104" max="5104" width="11.42578125" style="110" bestFit="1" customWidth="1"/>
    <col min="5105" max="5304" width="9.140625" style="110"/>
    <col min="5305" max="5306" width="1.7109375" style="110" customWidth="1"/>
    <col min="5307" max="5307" width="35.7109375" style="110" customWidth="1"/>
    <col min="5308" max="5308" width="6.28515625" style="110" customWidth="1"/>
    <col min="5309" max="5309" width="0.7109375" style="110" customWidth="1"/>
    <col min="5310" max="5310" width="12.7109375" style="110" customWidth="1"/>
    <col min="5311" max="5311" width="0.7109375" style="110" customWidth="1"/>
    <col min="5312" max="5312" width="16.42578125" style="110" customWidth="1"/>
    <col min="5313" max="5313" width="0.7109375" style="110" customWidth="1"/>
    <col min="5314" max="5314" width="12.7109375" style="110" customWidth="1"/>
    <col min="5315" max="5315" width="0.7109375" style="110" customWidth="1"/>
    <col min="5316" max="5316" width="14.42578125" style="110" customWidth="1"/>
    <col min="5317" max="5317" width="1" style="110" customWidth="1"/>
    <col min="5318" max="5318" width="17.7109375" style="110" customWidth="1"/>
    <col min="5319" max="5319" width="1" style="110" customWidth="1"/>
    <col min="5320" max="5320" width="12.7109375" style="110" customWidth="1"/>
    <col min="5321" max="5321" width="0.7109375" style="110" customWidth="1"/>
    <col min="5322" max="5322" width="10.7109375" style="110" customWidth="1"/>
    <col min="5323" max="5323" width="0.7109375" style="110" customWidth="1"/>
    <col min="5324" max="5324" width="12.42578125" style="110" customWidth="1"/>
    <col min="5325" max="5325" width="49.140625" style="110" customWidth="1"/>
    <col min="5326" max="5359" width="9.140625" style="110"/>
    <col min="5360" max="5360" width="11.42578125" style="110" bestFit="1" customWidth="1"/>
    <col min="5361" max="5560" width="9.140625" style="110"/>
    <col min="5561" max="5562" width="1.7109375" style="110" customWidth="1"/>
    <col min="5563" max="5563" width="35.7109375" style="110" customWidth="1"/>
    <col min="5564" max="5564" width="6.28515625" style="110" customWidth="1"/>
    <col min="5565" max="5565" width="0.7109375" style="110" customWidth="1"/>
    <col min="5566" max="5566" width="12.7109375" style="110" customWidth="1"/>
    <col min="5567" max="5567" width="0.7109375" style="110" customWidth="1"/>
    <col min="5568" max="5568" width="16.42578125" style="110" customWidth="1"/>
    <col min="5569" max="5569" width="0.7109375" style="110" customWidth="1"/>
    <col min="5570" max="5570" width="12.7109375" style="110" customWidth="1"/>
    <col min="5571" max="5571" width="0.7109375" style="110" customWidth="1"/>
    <col min="5572" max="5572" width="14.42578125" style="110" customWidth="1"/>
    <col min="5573" max="5573" width="1" style="110" customWidth="1"/>
    <col min="5574" max="5574" width="17.7109375" style="110" customWidth="1"/>
    <col min="5575" max="5575" width="1" style="110" customWidth="1"/>
    <col min="5576" max="5576" width="12.7109375" style="110" customWidth="1"/>
    <col min="5577" max="5577" width="0.7109375" style="110" customWidth="1"/>
    <col min="5578" max="5578" width="10.7109375" style="110" customWidth="1"/>
    <col min="5579" max="5579" width="0.7109375" style="110" customWidth="1"/>
    <col min="5580" max="5580" width="12.42578125" style="110" customWidth="1"/>
    <col min="5581" max="5581" width="49.140625" style="110" customWidth="1"/>
    <col min="5582" max="5615" width="9.140625" style="110"/>
    <col min="5616" max="5616" width="11.42578125" style="110" bestFit="1" customWidth="1"/>
    <col min="5617" max="5816" width="9.140625" style="110"/>
    <col min="5817" max="5818" width="1.7109375" style="110" customWidth="1"/>
    <col min="5819" max="5819" width="35.7109375" style="110" customWidth="1"/>
    <col min="5820" max="5820" width="6.28515625" style="110" customWidth="1"/>
    <col min="5821" max="5821" width="0.7109375" style="110" customWidth="1"/>
    <col min="5822" max="5822" width="12.7109375" style="110" customWidth="1"/>
    <col min="5823" max="5823" width="0.7109375" style="110" customWidth="1"/>
    <col min="5824" max="5824" width="16.42578125" style="110" customWidth="1"/>
    <col min="5825" max="5825" width="0.7109375" style="110" customWidth="1"/>
    <col min="5826" max="5826" width="12.7109375" style="110" customWidth="1"/>
    <col min="5827" max="5827" width="0.7109375" style="110" customWidth="1"/>
    <col min="5828" max="5828" width="14.42578125" style="110" customWidth="1"/>
    <col min="5829" max="5829" width="1" style="110" customWidth="1"/>
    <col min="5830" max="5830" width="17.7109375" style="110" customWidth="1"/>
    <col min="5831" max="5831" width="1" style="110" customWidth="1"/>
    <col min="5832" max="5832" width="12.7109375" style="110" customWidth="1"/>
    <col min="5833" max="5833" width="0.7109375" style="110" customWidth="1"/>
    <col min="5834" max="5834" width="10.7109375" style="110" customWidth="1"/>
    <col min="5835" max="5835" width="0.7109375" style="110" customWidth="1"/>
    <col min="5836" max="5836" width="12.42578125" style="110" customWidth="1"/>
    <col min="5837" max="5837" width="49.140625" style="110" customWidth="1"/>
    <col min="5838" max="5871" width="9.140625" style="110"/>
    <col min="5872" max="5872" width="11.42578125" style="110" bestFit="1" customWidth="1"/>
    <col min="5873" max="6072" width="9.140625" style="110"/>
    <col min="6073" max="6074" width="1.7109375" style="110" customWidth="1"/>
    <col min="6075" max="6075" width="35.7109375" style="110" customWidth="1"/>
    <col min="6076" max="6076" width="6.28515625" style="110" customWidth="1"/>
    <col min="6077" max="6077" width="0.7109375" style="110" customWidth="1"/>
    <col min="6078" max="6078" width="12.7109375" style="110" customWidth="1"/>
    <col min="6079" max="6079" width="0.7109375" style="110" customWidth="1"/>
    <col min="6080" max="6080" width="16.42578125" style="110" customWidth="1"/>
    <col min="6081" max="6081" width="0.7109375" style="110" customWidth="1"/>
    <col min="6082" max="6082" width="12.7109375" style="110" customWidth="1"/>
    <col min="6083" max="6083" width="0.7109375" style="110" customWidth="1"/>
    <col min="6084" max="6084" width="14.42578125" style="110" customWidth="1"/>
    <col min="6085" max="6085" width="1" style="110" customWidth="1"/>
    <col min="6086" max="6086" width="17.7109375" style="110" customWidth="1"/>
    <col min="6087" max="6087" width="1" style="110" customWidth="1"/>
    <col min="6088" max="6088" width="12.7109375" style="110" customWidth="1"/>
    <col min="6089" max="6089" width="0.7109375" style="110" customWidth="1"/>
    <col min="6090" max="6090" width="10.7109375" style="110" customWidth="1"/>
    <col min="6091" max="6091" width="0.7109375" style="110" customWidth="1"/>
    <col min="6092" max="6092" width="12.42578125" style="110" customWidth="1"/>
    <col min="6093" max="6093" width="49.140625" style="110" customWidth="1"/>
    <col min="6094" max="6127" width="9.140625" style="110"/>
    <col min="6128" max="6128" width="11.42578125" style="110" bestFit="1" customWidth="1"/>
    <col min="6129" max="6328" width="9.140625" style="110"/>
    <col min="6329" max="6330" width="1.7109375" style="110" customWidth="1"/>
    <col min="6331" max="6331" width="35.7109375" style="110" customWidth="1"/>
    <col min="6332" max="6332" width="6.28515625" style="110" customWidth="1"/>
    <col min="6333" max="6333" width="0.7109375" style="110" customWidth="1"/>
    <col min="6334" max="6334" width="12.7109375" style="110" customWidth="1"/>
    <col min="6335" max="6335" width="0.7109375" style="110" customWidth="1"/>
    <col min="6336" max="6336" width="16.42578125" style="110" customWidth="1"/>
    <col min="6337" max="6337" width="0.7109375" style="110" customWidth="1"/>
    <col min="6338" max="6338" width="12.7109375" style="110" customWidth="1"/>
    <col min="6339" max="6339" width="0.7109375" style="110" customWidth="1"/>
    <col min="6340" max="6340" width="14.42578125" style="110" customWidth="1"/>
    <col min="6341" max="6341" width="1" style="110" customWidth="1"/>
    <col min="6342" max="6342" width="17.7109375" style="110" customWidth="1"/>
    <col min="6343" max="6343" width="1" style="110" customWidth="1"/>
    <col min="6344" max="6344" width="12.7109375" style="110" customWidth="1"/>
    <col min="6345" max="6345" width="0.7109375" style="110" customWidth="1"/>
    <col min="6346" max="6346" width="10.7109375" style="110" customWidth="1"/>
    <col min="6347" max="6347" width="0.7109375" style="110" customWidth="1"/>
    <col min="6348" max="6348" width="12.42578125" style="110" customWidth="1"/>
    <col min="6349" max="6349" width="49.140625" style="110" customWidth="1"/>
    <col min="6350" max="6383" width="9.140625" style="110"/>
    <col min="6384" max="6384" width="11.42578125" style="110" bestFit="1" customWidth="1"/>
    <col min="6385" max="6584" width="9.140625" style="110"/>
    <col min="6585" max="6586" width="1.7109375" style="110" customWidth="1"/>
    <col min="6587" max="6587" width="35.7109375" style="110" customWidth="1"/>
    <col min="6588" max="6588" width="6.28515625" style="110" customWidth="1"/>
    <col min="6589" max="6589" width="0.7109375" style="110" customWidth="1"/>
    <col min="6590" max="6590" width="12.7109375" style="110" customWidth="1"/>
    <col min="6591" max="6591" width="0.7109375" style="110" customWidth="1"/>
    <col min="6592" max="6592" width="16.42578125" style="110" customWidth="1"/>
    <col min="6593" max="6593" width="0.7109375" style="110" customWidth="1"/>
    <col min="6594" max="6594" width="12.7109375" style="110" customWidth="1"/>
    <col min="6595" max="6595" width="0.7109375" style="110" customWidth="1"/>
    <col min="6596" max="6596" width="14.42578125" style="110" customWidth="1"/>
    <col min="6597" max="6597" width="1" style="110" customWidth="1"/>
    <col min="6598" max="6598" width="17.7109375" style="110" customWidth="1"/>
    <col min="6599" max="6599" width="1" style="110" customWidth="1"/>
    <col min="6600" max="6600" width="12.7109375" style="110" customWidth="1"/>
    <col min="6601" max="6601" width="0.7109375" style="110" customWidth="1"/>
    <col min="6602" max="6602" width="10.7109375" style="110" customWidth="1"/>
    <col min="6603" max="6603" width="0.7109375" style="110" customWidth="1"/>
    <col min="6604" max="6604" width="12.42578125" style="110" customWidth="1"/>
    <col min="6605" max="6605" width="49.140625" style="110" customWidth="1"/>
    <col min="6606" max="6639" width="9.140625" style="110"/>
    <col min="6640" max="6640" width="11.42578125" style="110" bestFit="1" customWidth="1"/>
    <col min="6641" max="6840" width="9.140625" style="110"/>
    <col min="6841" max="6842" width="1.7109375" style="110" customWidth="1"/>
    <col min="6843" max="6843" width="35.7109375" style="110" customWidth="1"/>
    <col min="6844" max="6844" width="6.28515625" style="110" customWidth="1"/>
    <col min="6845" max="6845" width="0.7109375" style="110" customWidth="1"/>
    <col min="6846" max="6846" width="12.7109375" style="110" customWidth="1"/>
    <col min="6847" max="6847" width="0.7109375" style="110" customWidth="1"/>
    <col min="6848" max="6848" width="16.42578125" style="110" customWidth="1"/>
    <col min="6849" max="6849" width="0.7109375" style="110" customWidth="1"/>
    <col min="6850" max="6850" width="12.7109375" style="110" customWidth="1"/>
    <col min="6851" max="6851" width="0.7109375" style="110" customWidth="1"/>
    <col min="6852" max="6852" width="14.42578125" style="110" customWidth="1"/>
    <col min="6853" max="6853" width="1" style="110" customWidth="1"/>
    <col min="6854" max="6854" width="17.7109375" style="110" customWidth="1"/>
    <col min="6855" max="6855" width="1" style="110" customWidth="1"/>
    <col min="6856" max="6856" width="12.7109375" style="110" customWidth="1"/>
    <col min="6857" max="6857" width="0.7109375" style="110" customWidth="1"/>
    <col min="6858" max="6858" width="10.7109375" style="110" customWidth="1"/>
    <col min="6859" max="6859" width="0.7109375" style="110" customWidth="1"/>
    <col min="6860" max="6860" width="12.42578125" style="110" customWidth="1"/>
    <col min="6861" max="6861" width="49.140625" style="110" customWidth="1"/>
    <col min="6862" max="6895" width="9.140625" style="110"/>
    <col min="6896" max="6896" width="11.42578125" style="110" bestFit="1" customWidth="1"/>
    <col min="6897" max="7096" width="9.140625" style="110"/>
    <col min="7097" max="7098" width="1.7109375" style="110" customWidth="1"/>
    <col min="7099" max="7099" width="35.7109375" style="110" customWidth="1"/>
    <col min="7100" max="7100" width="6.28515625" style="110" customWidth="1"/>
    <col min="7101" max="7101" width="0.7109375" style="110" customWidth="1"/>
    <col min="7102" max="7102" width="12.7109375" style="110" customWidth="1"/>
    <col min="7103" max="7103" width="0.7109375" style="110" customWidth="1"/>
    <col min="7104" max="7104" width="16.42578125" style="110" customWidth="1"/>
    <col min="7105" max="7105" width="0.7109375" style="110" customWidth="1"/>
    <col min="7106" max="7106" width="12.7109375" style="110" customWidth="1"/>
    <col min="7107" max="7107" width="0.7109375" style="110" customWidth="1"/>
    <col min="7108" max="7108" width="14.42578125" style="110" customWidth="1"/>
    <col min="7109" max="7109" width="1" style="110" customWidth="1"/>
    <col min="7110" max="7110" width="17.7109375" style="110" customWidth="1"/>
    <col min="7111" max="7111" width="1" style="110" customWidth="1"/>
    <col min="7112" max="7112" width="12.7109375" style="110" customWidth="1"/>
    <col min="7113" max="7113" width="0.7109375" style="110" customWidth="1"/>
    <col min="7114" max="7114" width="10.7109375" style="110" customWidth="1"/>
    <col min="7115" max="7115" width="0.7109375" style="110" customWidth="1"/>
    <col min="7116" max="7116" width="12.42578125" style="110" customWidth="1"/>
    <col min="7117" max="7117" width="49.140625" style="110" customWidth="1"/>
    <col min="7118" max="7151" width="9.140625" style="110"/>
    <col min="7152" max="7152" width="11.42578125" style="110" bestFit="1" customWidth="1"/>
    <col min="7153" max="7352" width="9.140625" style="110"/>
    <col min="7353" max="7354" width="1.7109375" style="110" customWidth="1"/>
    <col min="7355" max="7355" width="35.7109375" style="110" customWidth="1"/>
    <col min="7356" max="7356" width="6.28515625" style="110" customWidth="1"/>
    <col min="7357" max="7357" width="0.7109375" style="110" customWidth="1"/>
    <col min="7358" max="7358" width="12.7109375" style="110" customWidth="1"/>
    <col min="7359" max="7359" width="0.7109375" style="110" customWidth="1"/>
    <col min="7360" max="7360" width="16.42578125" style="110" customWidth="1"/>
    <col min="7361" max="7361" width="0.7109375" style="110" customWidth="1"/>
    <col min="7362" max="7362" width="12.7109375" style="110" customWidth="1"/>
    <col min="7363" max="7363" width="0.7109375" style="110" customWidth="1"/>
    <col min="7364" max="7364" width="14.42578125" style="110" customWidth="1"/>
    <col min="7365" max="7365" width="1" style="110" customWidth="1"/>
    <col min="7366" max="7366" width="17.7109375" style="110" customWidth="1"/>
    <col min="7367" max="7367" width="1" style="110" customWidth="1"/>
    <col min="7368" max="7368" width="12.7109375" style="110" customWidth="1"/>
    <col min="7369" max="7369" width="0.7109375" style="110" customWidth="1"/>
    <col min="7370" max="7370" width="10.7109375" style="110" customWidth="1"/>
    <col min="7371" max="7371" width="0.7109375" style="110" customWidth="1"/>
    <col min="7372" max="7372" width="12.42578125" style="110" customWidth="1"/>
    <col min="7373" max="7373" width="49.140625" style="110" customWidth="1"/>
    <col min="7374" max="7407" width="9.140625" style="110"/>
    <col min="7408" max="7408" width="11.42578125" style="110" bestFit="1" customWidth="1"/>
    <col min="7409" max="7608" width="9.140625" style="110"/>
    <col min="7609" max="7610" width="1.7109375" style="110" customWidth="1"/>
    <col min="7611" max="7611" width="35.7109375" style="110" customWidth="1"/>
    <col min="7612" max="7612" width="6.28515625" style="110" customWidth="1"/>
    <col min="7613" max="7613" width="0.7109375" style="110" customWidth="1"/>
    <col min="7614" max="7614" width="12.7109375" style="110" customWidth="1"/>
    <col min="7615" max="7615" width="0.7109375" style="110" customWidth="1"/>
    <col min="7616" max="7616" width="16.42578125" style="110" customWidth="1"/>
    <col min="7617" max="7617" width="0.7109375" style="110" customWidth="1"/>
    <col min="7618" max="7618" width="12.7109375" style="110" customWidth="1"/>
    <col min="7619" max="7619" width="0.7109375" style="110" customWidth="1"/>
    <col min="7620" max="7620" width="14.42578125" style="110" customWidth="1"/>
    <col min="7621" max="7621" width="1" style="110" customWidth="1"/>
    <col min="7622" max="7622" width="17.7109375" style="110" customWidth="1"/>
    <col min="7623" max="7623" width="1" style="110" customWidth="1"/>
    <col min="7624" max="7624" width="12.7109375" style="110" customWidth="1"/>
    <col min="7625" max="7625" width="0.7109375" style="110" customWidth="1"/>
    <col min="7626" max="7626" width="10.7109375" style="110" customWidth="1"/>
    <col min="7627" max="7627" width="0.7109375" style="110" customWidth="1"/>
    <col min="7628" max="7628" width="12.42578125" style="110" customWidth="1"/>
    <col min="7629" max="7629" width="49.140625" style="110" customWidth="1"/>
    <col min="7630" max="7663" width="9.140625" style="110"/>
    <col min="7664" max="7664" width="11.42578125" style="110" bestFit="1" customWidth="1"/>
    <col min="7665" max="7864" width="9.140625" style="110"/>
    <col min="7865" max="7866" width="1.7109375" style="110" customWidth="1"/>
    <col min="7867" max="7867" width="35.7109375" style="110" customWidth="1"/>
    <col min="7868" max="7868" width="6.28515625" style="110" customWidth="1"/>
    <col min="7869" max="7869" width="0.7109375" style="110" customWidth="1"/>
    <col min="7870" max="7870" width="12.7109375" style="110" customWidth="1"/>
    <col min="7871" max="7871" width="0.7109375" style="110" customWidth="1"/>
    <col min="7872" max="7872" width="16.42578125" style="110" customWidth="1"/>
    <col min="7873" max="7873" width="0.7109375" style="110" customWidth="1"/>
    <col min="7874" max="7874" width="12.7109375" style="110" customWidth="1"/>
    <col min="7875" max="7875" width="0.7109375" style="110" customWidth="1"/>
    <col min="7876" max="7876" width="14.42578125" style="110" customWidth="1"/>
    <col min="7877" max="7877" width="1" style="110" customWidth="1"/>
    <col min="7878" max="7878" width="17.7109375" style="110" customWidth="1"/>
    <col min="7879" max="7879" width="1" style="110" customWidth="1"/>
    <col min="7880" max="7880" width="12.7109375" style="110" customWidth="1"/>
    <col min="7881" max="7881" width="0.7109375" style="110" customWidth="1"/>
    <col min="7882" max="7882" width="10.7109375" style="110" customWidth="1"/>
    <col min="7883" max="7883" width="0.7109375" style="110" customWidth="1"/>
    <col min="7884" max="7884" width="12.42578125" style="110" customWidth="1"/>
    <col min="7885" max="7885" width="49.140625" style="110" customWidth="1"/>
    <col min="7886" max="7919" width="9.140625" style="110"/>
    <col min="7920" max="7920" width="11.42578125" style="110" bestFit="1" customWidth="1"/>
    <col min="7921" max="8120" width="9.140625" style="110"/>
    <col min="8121" max="8122" width="1.7109375" style="110" customWidth="1"/>
    <col min="8123" max="8123" width="35.7109375" style="110" customWidth="1"/>
    <col min="8124" max="8124" width="6.28515625" style="110" customWidth="1"/>
    <col min="8125" max="8125" width="0.7109375" style="110" customWidth="1"/>
    <col min="8126" max="8126" width="12.7109375" style="110" customWidth="1"/>
    <col min="8127" max="8127" width="0.7109375" style="110" customWidth="1"/>
    <col min="8128" max="8128" width="16.42578125" style="110" customWidth="1"/>
    <col min="8129" max="8129" width="0.7109375" style="110" customWidth="1"/>
    <col min="8130" max="8130" width="12.7109375" style="110" customWidth="1"/>
    <col min="8131" max="8131" width="0.7109375" style="110" customWidth="1"/>
    <col min="8132" max="8132" width="14.42578125" style="110" customWidth="1"/>
    <col min="8133" max="8133" width="1" style="110" customWidth="1"/>
    <col min="8134" max="8134" width="17.7109375" style="110" customWidth="1"/>
    <col min="8135" max="8135" width="1" style="110" customWidth="1"/>
    <col min="8136" max="8136" width="12.7109375" style="110" customWidth="1"/>
    <col min="8137" max="8137" width="0.7109375" style="110" customWidth="1"/>
    <col min="8138" max="8138" width="10.7109375" style="110" customWidth="1"/>
    <col min="8139" max="8139" width="0.7109375" style="110" customWidth="1"/>
    <col min="8140" max="8140" width="12.42578125" style="110" customWidth="1"/>
    <col min="8141" max="8141" width="49.140625" style="110" customWidth="1"/>
    <col min="8142" max="8175" width="9.140625" style="110"/>
    <col min="8176" max="8176" width="11.42578125" style="110" bestFit="1" customWidth="1"/>
    <col min="8177" max="8376" width="9.140625" style="110"/>
    <col min="8377" max="8378" width="1.7109375" style="110" customWidth="1"/>
    <col min="8379" max="8379" width="35.7109375" style="110" customWidth="1"/>
    <col min="8380" max="8380" width="6.28515625" style="110" customWidth="1"/>
    <col min="8381" max="8381" width="0.7109375" style="110" customWidth="1"/>
    <col min="8382" max="8382" width="12.7109375" style="110" customWidth="1"/>
    <col min="8383" max="8383" width="0.7109375" style="110" customWidth="1"/>
    <col min="8384" max="8384" width="16.42578125" style="110" customWidth="1"/>
    <col min="8385" max="8385" width="0.7109375" style="110" customWidth="1"/>
    <col min="8386" max="8386" width="12.7109375" style="110" customWidth="1"/>
    <col min="8387" max="8387" width="0.7109375" style="110" customWidth="1"/>
    <col min="8388" max="8388" width="14.42578125" style="110" customWidth="1"/>
    <col min="8389" max="8389" width="1" style="110" customWidth="1"/>
    <col min="8390" max="8390" width="17.7109375" style="110" customWidth="1"/>
    <col min="8391" max="8391" width="1" style="110" customWidth="1"/>
    <col min="8392" max="8392" width="12.7109375" style="110" customWidth="1"/>
    <col min="8393" max="8393" width="0.7109375" style="110" customWidth="1"/>
    <col min="8394" max="8394" width="10.7109375" style="110" customWidth="1"/>
    <col min="8395" max="8395" width="0.7109375" style="110" customWidth="1"/>
    <col min="8396" max="8396" width="12.42578125" style="110" customWidth="1"/>
    <col min="8397" max="8397" width="49.140625" style="110" customWidth="1"/>
    <col min="8398" max="8431" width="9.140625" style="110"/>
    <col min="8432" max="8432" width="11.42578125" style="110" bestFit="1" customWidth="1"/>
    <col min="8433" max="8632" width="9.140625" style="110"/>
    <col min="8633" max="8634" width="1.7109375" style="110" customWidth="1"/>
    <col min="8635" max="8635" width="35.7109375" style="110" customWidth="1"/>
    <col min="8636" max="8636" width="6.28515625" style="110" customWidth="1"/>
    <col min="8637" max="8637" width="0.7109375" style="110" customWidth="1"/>
    <col min="8638" max="8638" width="12.7109375" style="110" customWidth="1"/>
    <col min="8639" max="8639" width="0.7109375" style="110" customWidth="1"/>
    <col min="8640" max="8640" width="16.42578125" style="110" customWidth="1"/>
    <col min="8641" max="8641" width="0.7109375" style="110" customWidth="1"/>
    <col min="8642" max="8642" width="12.7109375" style="110" customWidth="1"/>
    <col min="8643" max="8643" width="0.7109375" style="110" customWidth="1"/>
    <col min="8644" max="8644" width="14.42578125" style="110" customWidth="1"/>
    <col min="8645" max="8645" width="1" style="110" customWidth="1"/>
    <col min="8646" max="8646" width="17.7109375" style="110" customWidth="1"/>
    <col min="8647" max="8647" width="1" style="110" customWidth="1"/>
    <col min="8648" max="8648" width="12.7109375" style="110" customWidth="1"/>
    <col min="8649" max="8649" width="0.7109375" style="110" customWidth="1"/>
    <col min="8650" max="8650" width="10.7109375" style="110" customWidth="1"/>
    <col min="8651" max="8651" width="0.7109375" style="110" customWidth="1"/>
    <col min="8652" max="8652" width="12.42578125" style="110" customWidth="1"/>
    <col min="8653" max="8653" width="49.140625" style="110" customWidth="1"/>
    <col min="8654" max="8687" width="9.140625" style="110"/>
    <col min="8688" max="8688" width="11.42578125" style="110" bestFit="1" customWidth="1"/>
    <col min="8689" max="8888" width="9.140625" style="110"/>
    <col min="8889" max="8890" width="1.7109375" style="110" customWidth="1"/>
    <col min="8891" max="8891" width="35.7109375" style="110" customWidth="1"/>
    <col min="8892" max="8892" width="6.28515625" style="110" customWidth="1"/>
    <col min="8893" max="8893" width="0.7109375" style="110" customWidth="1"/>
    <col min="8894" max="8894" width="12.7109375" style="110" customWidth="1"/>
    <col min="8895" max="8895" width="0.7109375" style="110" customWidth="1"/>
    <col min="8896" max="8896" width="16.42578125" style="110" customWidth="1"/>
    <col min="8897" max="8897" width="0.7109375" style="110" customWidth="1"/>
    <col min="8898" max="8898" width="12.7109375" style="110" customWidth="1"/>
    <col min="8899" max="8899" width="0.7109375" style="110" customWidth="1"/>
    <col min="8900" max="8900" width="14.42578125" style="110" customWidth="1"/>
    <col min="8901" max="8901" width="1" style="110" customWidth="1"/>
    <col min="8902" max="8902" width="17.7109375" style="110" customWidth="1"/>
    <col min="8903" max="8903" width="1" style="110" customWidth="1"/>
    <col min="8904" max="8904" width="12.7109375" style="110" customWidth="1"/>
    <col min="8905" max="8905" width="0.7109375" style="110" customWidth="1"/>
    <col min="8906" max="8906" width="10.7109375" style="110" customWidth="1"/>
    <col min="8907" max="8907" width="0.7109375" style="110" customWidth="1"/>
    <col min="8908" max="8908" width="12.42578125" style="110" customWidth="1"/>
    <col min="8909" max="8909" width="49.140625" style="110" customWidth="1"/>
    <col min="8910" max="8943" width="9.140625" style="110"/>
    <col min="8944" max="8944" width="11.42578125" style="110" bestFit="1" customWidth="1"/>
    <col min="8945" max="9144" width="9.140625" style="110"/>
    <col min="9145" max="9146" width="1.7109375" style="110" customWidth="1"/>
    <col min="9147" max="9147" width="35.7109375" style="110" customWidth="1"/>
    <col min="9148" max="9148" width="6.28515625" style="110" customWidth="1"/>
    <col min="9149" max="9149" width="0.7109375" style="110" customWidth="1"/>
    <col min="9150" max="9150" width="12.7109375" style="110" customWidth="1"/>
    <col min="9151" max="9151" width="0.7109375" style="110" customWidth="1"/>
    <col min="9152" max="9152" width="16.42578125" style="110" customWidth="1"/>
    <col min="9153" max="9153" width="0.7109375" style="110" customWidth="1"/>
    <col min="9154" max="9154" width="12.7109375" style="110" customWidth="1"/>
    <col min="9155" max="9155" width="0.7109375" style="110" customWidth="1"/>
    <col min="9156" max="9156" width="14.42578125" style="110" customWidth="1"/>
    <col min="9157" max="9157" width="1" style="110" customWidth="1"/>
    <col min="9158" max="9158" width="17.7109375" style="110" customWidth="1"/>
    <col min="9159" max="9159" width="1" style="110" customWidth="1"/>
    <col min="9160" max="9160" width="12.7109375" style="110" customWidth="1"/>
    <col min="9161" max="9161" width="0.7109375" style="110" customWidth="1"/>
    <col min="9162" max="9162" width="10.7109375" style="110" customWidth="1"/>
    <col min="9163" max="9163" width="0.7109375" style="110" customWidth="1"/>
    <col min="9164" max="9164" width="12.42578125" style="110" customWidth="1"/>
    <col min="9165" max="9165" width="49.140625" style="110" customWidth="1"/>
    <col min="9166" max="9199" width="9.140625" style="110"/>
    <col min="9200" max="9200" width="11.42578125" style="110" bestFit="1" customWidth="1"/>
    <col min="9201" max="9400" width="9.140625" style="110"/>
    <col min="9401" max="9402" width="1.7109375" style="110" customWidth="1"/>
    <col min="9403" max="9403" width="35.7109375" style="110" customWidth="1"/>
    <col min="9404" max="9404" width="6.28515625" style="110" customWidth="1"/>
    <col min="9405" max="9405" width="0.7109375" style="110" customWidth="1"/>
    <col min="9406" max="9406" width="12.7109375" style="110" customWidth="1"/>
    <col min="9407" max="9407" width="0.7109375" style="110" customWidth="1"/>
    <col min="9408" max="9408" width="16.42578125" style="110" customWidth="1"/>
    <col min="9409" max="9409" width="0.7109375" style="110" customWidth="1"/>
    <col min="9410" max="9410" width="12.7109375" style="110" customWidth="1"/>
    <col min="9411" max="9411" width="0.7109375" style="110" customWidth="1"/>
    <col min="9412" max="9412" width="14.42578125" style="110" customWidth="1"/>
    <col min="9413" max="9413" width="1" style="110" customWidth="1"/>
    <col min="9414" max="9414" width="17.7109375" style="110" customWidth="1"/>
    <col min="9415" max="9415" width="1" style="110" customWidth="1"/>
    <col min="9416" max="9416" width="12.7109375" style="110" customWidth="1"/>
    <col min="9417" max="9417" width="0.7109375" style="110" customWidth="1"/>
    <col min="9418" max="9418" width="10.7109375" style="110" customWidth="1"/>
    <col min="9419" max="9419" width="0.7109375" style="110" customWidth="1"/>
    <col min="9420" max="9420" width="12.42578125" style="110" customWidth="1"/>
    <col min="9421" max="9421" width="49.140625" style="110" customWidth="1"/>
    <col min="9422" max="9455" width="9.140625" style="110"/>
    <col min="9456" max="9456" width="11.42578125" style="110" bestFit="1" customWidth="1"/>
    <col min="9457" max="9656" width="9.140625" style="110"/>
    <col min="9657" max="9658" width="1.7109375" style="110" customWidth="1"/>
    <col min="9659" max="9659" width="35.7109375" style="110" customWidth="1"/>
    <col min="9660" max="9660" width="6.28515625" style="110" customWidth="1"/>
    <col min="9661" max="9661" width="0.7109375" style="110" customWidth="1"/>
    <col min="9662" max="9662" width="12.7109375" style="110" customWidth="1"/>
    <col min="9663" max="9663" width="0.7109375" style="110" customWidth="1"/>
    <col min="9664" max="9664" width="16.42578125" style="110" customWidth="1"/>
    <col min="9665" max="9665" width="0.7109375" style="110" customWidth="1"/>
    <col min="9666" max="9666" width="12.7109375" style="110" customWidth="1"/>
    <col min="9667" max="9667" width="0.7109375" style="110" customWidth="1"/>
    <col min="9668" max="9668" width="14.42578125" style="110" customWidth="1"/>
    <col min="9669" max="9669" width="1" style="110" customWidth="1"/>
    <col min="9670" max="9670" width="17.7109375" style="110" customWidth="1"/>
    <col min="9671" max="9671" width="1" style="110" customWidth="1"/>
    <col min="9672" max="9672" width="12.7109375" style="110" customWidth="1"/>
    <col min="9673" max="9673" width="0.7109375" style="110" customWidth="1"/>
    <col min="9674" max="9674" width="10.7109375" style="110" customWidth="1"/>
    <col min="9675" max="9675" width="0.7109375" style="110" customWidth="1"/>
    <col min="9676" max="9676" width="12.42578125" style="110" customWidth="1"/>
    <col min="9677" max="9677" width="49.140625" style="110" customWidth="1"/>
    <col min="9678" max="9711" width="9.140625" style="110"/>
    <col min="9712" max="9712" width="11.42578125" style="110" bestFit="1" customWidth="1"/>
    <col min="9713" max="9912" width="9.140625" style="110"/>
    <col min="9913" max="9914" width="1.7109375" style="110" customWidth="1"/>
    <col min="9915" max="9915" width="35.7109375" style="110" customWidth="1"/>
    <col min="9916" max="9916" width="6.28515625" style="110" customWidth="1"/>
    <col min="9917" max="9917" width="0.7109375" style="110" customWidth="1"/>
    <col min="9918" max="9918" width="12.7109375" style="110" customWidth="1"/>
    <col min="9919" max="9919" width="0.7109375" style="110" customWidth="1"/>
    <col min="9920" max="9920" width="16.42578125" style="110" customWidth="1"/>
    <col min="9921" max="9921" width="0.7109375" style="110" customWidth="1"/>
    <col min="9922" max="9922" width="12.7109375" style="110" customWidth="1"/>
    <col min="9923" max="9923" width="0.7109375" style="110" customWidth="1"/>
    <col min="9924" max="9924" width="14.42578125" style="110" customWidth="1"/>
    <col min="9925" max="9925" width="1" style="110" customWidth="1"/>
    <col min="9926" max="9926" width="17.7109375" style="110" customWidth="1"/>
    <col min="9927" max="9927" width="1" style="110" customWidth="1"/>
    <col min="9928" max="9928" width="12.7109375" style="110" customWidth="1"/>
    <col min="9929" max="9929" width="0.7109375" style="110" customWidth="1"/>
    <col min="9930" max="9930" width="10.7109375" style="110" customWidth="1"/>
    <col min="9931" max="9931" width="0.7109375" style="110" customWidth="1"/>
    <col min="9932" max="9932" width="12.42578125" style="110" customWidth="1"/>
    <col min="9933" max="9933" width="49.140625" style="110" customWidth="1"/>
    <col min="9934" max="9967" width="9.140625" style="110"/>
    <col min="9968" max="9968" width="11.42578125" style="110" bestFit="1" customWidth="1"/>
    <col min="9969" max="10168" width="9.140625" style="110"/>
    <col min="10169" max="10170" width="1.7109375" style="110" customWidth="1"/>
    <col min="10171" max="10171" width="35.7109375" style="110" customWidth="1"/>
    <col min="10172" max="10172" width="6.28515625" style="110" customWidth="1"/>
    <col min="10173" max="10173" width="0.7109375" style="110" customWidth="1"/>
    <col min="10174" max="10174" width="12.7109375" style="110" customWidth="1"/>
    <col min="10175" max="10175" width="0.7109375" style="110" customWidth="1"/>
    <col min="10176" max="10176" width="16.42578125" style="110" customWidth="1"/>
    <col min="10177" max="10177" width="0.7109375" style="110" customWidth="1"/>
    <col min="10178" max="10178" width="12.7109375" style="110" customWidth="1"/>
    <col min="10179" max="10179" width="0.7109375" style="110" customWidth="1"/>
    <col min="10180" max="10180" width="14.42578125" style="110" customWidth="1"/>
    <col min="10181" max="10181" width="1" style="110" customWidth="1"/>
    <col min="10182" max="10182" width="17.7109375" style="110" customWidth="1"/>
    <col min="10183" max="10183" width="1" style="110" customWidth="1"/>
    <col min="10184" max="10184" width="12.7109375" style="110" customWidth="1"/>
    <col min="10185" max="10185" width="0.7109375" style="110" customWidth="1"/>
    <col min="10186" max="10186" width="10.7109375" style="110" customWidth="1"/>
    <col min="10187" max="10187" width="0.7109375" style="110" customWidth="1"/>
    <col min="10188" max="10188" width="12.42578125" style="110" customWidth="1"/>
    <col min="10189" max="10189" width="49.140625" style="110" customWidth="1"/>
    <col min="10190" max="10223" width="9.140625" style="110"/>
    <col min="10224" max="10224" width="11.42578125" style="110" bestFit="1" customWidth="1"/>
    <col min="10225" max="10424" width="9.140625" style="110"/>
    <col min="10425" max="10426" width="1.7109375" style="110" customWidth="1"/>
    <col min="10427" max="10427" width="35.7109375" style="110" customWidth="1"/>
    <col min="10428" max="10428" width="6.28515625" style="110" customWidth="1"/>
    <col min="10429" max="10429" width="0.7109375" style="110" customWidth="1"/>
    <col min="10430" max="10430" width="12.7109375" style="110" customWidth="1"/>
    <col min="10431" max="10431" width="0.7109375" style="110" customWidth="1"/>
    <col min="10432" max="10432" width="16.42578125" style="110" customWidth="1"/>
    <col min="10433" max="10433" width="0.7109375" style="110" customWidth="1"/>
    <col min="10434" max="10434" width="12.7109375" style="110" customWidth="1"/>
    <col min="10435" max="10435" width="0.7109375" style="110" customWidth="1"/>
    <col min="10436" max="10436" width="14.42578125" style="110" customWidth="1"/>
    <col min="10437" max="10437" width="1" style="110" customWidth="1"/>
    <col min="10438" max="10438" width="17.7109375" style="110" customWidth="1"/>
    <col min="10439" max="10439" width="1" style="110" customWidth="1"/>
    <col min="10440" max="10440" width="12.7109375" style="110" customWidth="1"/>
    <col min="10441" max="10441" width="0.7109375" style="110" customWidth="1"/>
    <col min="10442" max="10442" width="10.7109375" style="110" customWidth="1"/>
    <col min="10443" max="10443" width="0.7109375" style="110" customWidth="1"/>
    <col min="10444" max="10444" width="12.42578125" style="110" customWidth="1"/>
    <col min="10445" max="10445" width="49.140625" style="110" customWidth="1"/>
    <col min="10446" max="10479" width="9.140625" style="110"/>
    <col min="10480" max="10480" width="11.42578125" style="110" bestFit="1" customWidth="1"/>
    <col min="10481" max="10680" width="9.140625" style="110"/>
    <col min="10681" max="10682" width="1.7109375" style="110" customWidth="1"/>
    <col min="10683" max="10683" width="35.7109375" style="110" customWidth="1"/>
    <col min="10684" max="10684" width="6.28515625" style="110" customWidth="1"/>
    <col min="10685" max="10685" width="0.7109375" style="110" customWidth="1"/>
    <col min="10686" max="10686" width="12.7109375" style="110" customWidth="1"/>
    <col min="10687" max="10687" width="0.7109375" style="110" customWidth="1"/>
    <col min="10688" max="10688" width="16.42578125" style="110" customWidth="1"/>
    <col min="10689" max="10689" width="0.7109375" style="110" customWidth="1"/>
    <col min="10690" max="10690" width="12.7109375" style="110" customWidth="1"/>
    <col min="10691" max="10691" width="0.7109375" style="110" customWidth="1"/>
    <col min="10692" max="10692" width="14.42578125" style="110" customWidth="1"/>
    <col min="10693" max="10693" width="1" style="110" customWidth="1"/>
    <col min="10694" max="10694" width="17.7109375" style="110" customWidth="1"/>
    <col min="10695" max="10695" width="1" style="110" customWidth="1"/>
    <col min="10696" max="10696" width="12.7109375" style="110" customWidth="1"/>
    <col min="10697" max="10697" width="0.7109375" style="110" customWidth="1"/>
    <col min="10698" max="10698" width="10.7109375" style="110" customWidth="1"/>
    <col min="10699" max="10699" width="0.7109375" style="110" customWidth="1"/>
    <col min="10700" max="10700" width="12.42578125" style="110" customWidth="1"/>
    <col min="10701" max="10701" width="49.140625" style="110" customWidth="1"/>
    <col min="10702" max="10735" width="9.140625" style="110"/>
    <col min="10736" max="10736" width="11.42578125" style="110" bestFit="1" customWidth="1"/>
    <col min="10737" max="10936" width="9.140625" style="110"/>
    <col min="10937" max="10938" width="1.7109375" style="110" customWidth="1"/>
    <col min="10939" max="10939" width="35.7109375" style="110" customWidth="1"/>
    <col min="10940" max="10940" width="6.28515625" style="110" customWidth="1"/>
    <col min="10941" max="10941" width="0.7109375" style="110" customWidth="1"/>
    <col min="10942" max="10942" width="12.7109375" style="110" customWidth="1"/>
    <col min="10943" max="10943" width="0.7109375" style="110" customWidth="1"/>
    <col min="10944" max="10944" width="16.42578125" style="110" customWidth="1"/>
    <col min="10945" max="10945" width="0.7109375" style="110" customWidth="1"/>
    <col min="10946" max="10946" width="12.7109375" style="110" customWidth="1"/>
    <col min="10947" max="10947" width="0.7109375" style="110" customWidth="1"/>
    <col min="10948" max="10948" width="14.42578125" style="110" customWidth="1"/>
    <col min="10949" max="10949" width="1" style="110" customWidth="1"/>
    <col min="10950" max="10950" width="17.7109375" style="110" customWidth="1"/>
    <col min="10951" max="10951" width="1" style="110" customWidth="1"/>
    <col min="10952" max="10952" width="12.7109375" style="110" customWidth="1"/>
    <col min="10953" max="10953" width="0.7109375" style="110" customWidth="1"/>
    <col min="10954" max="10954" width="10.7109375" style="110" customWidth="1"/>
    <col min="10955" max="10955" width="0.7109375" style="110" customWidth="1"/>
    <col min="10956" max="10956" width="12.42578125" style="110" customWidth="1"/>
    <col min="10957" max="10957" width="49.140625" style="110" customWidth="1"/>
    <col min="10958" max="10991" width="9.140625" style="110"/>
    <col min="10992" max="10992" width="11.42578125" style="110" bestFit="1" customWidth="1"/>
    <col min="10993" max="11192" width="9.140625" style="110"/>
    <col min="11193" max="11194" width="1.7109375" style="110" customWidth="1"/>
    <col min="11195" max="11195" width="35.7109375" style="110" customWidth="1"/>
    <col min="11196" max="11196" width="6.28515625" style="110" customWidth="1"/>
    <col min="11197" max="11197" width="0.7109375" style="110" customWidth="1"/>
    <col min="11198" max="11198" width="12.7109375" style="110" customWidth="1"/>
    <col min="11199" max="11199" width="0.7109375" style="110" customWidth="1"/>
    <col min="11200" max="11200" width="16.42578125" style="110" customWidth="1"/>
    <col min="11201" max="11201" width="0.7109375" style="110" customWidth="1"/>
    <col min="11202" max="11202" width="12.7109375" style="110" customWidth="1"/>
    <col min="11203" max="11203" width="0.7109375" style="110" customWidth="1"/>
    <col min="11204" max="11204" width="14.42578125" style="110" customWidth="1"/>
    <col min="11205" max="11205" width="1" style="110" customWidth="1"/>
    <col min="11206" max="11206" width="17.7109375" style="110" customWidth="1"/>
    <col min="11207" max="11207" width="1" style="110" customWidth="1"/>
    <col min="11208" max="11208" width="12.7109375" style="110" customWidth="1"/>
    <col min="11209" max="11209" width="0.7109375" style="110" customWidth="1"/>
    <col min="11210" max="11210" width="10.7109375" style="110" customWidth="1"/>
    <col min="11211" max="11211" width="0.7109375" style="110" customWidth="1"/>
    <col min="11212" max="11212" width="12.42578125" style="110" customWidth="1"/>
    <col min="11213" max="11213" width="49.140625" style="110" customWidth="1"/>
    <col min="11214" max="11247" width="9.140625" style="110"/>
    <col min="11248" max="11248" width="11.42578125" style="110" bestFit="1" customWidth="1"/>
    <col min="11249" max="11448" width="9.140625" style="110"/>
    <col min="11449" max="11450" width="1.7109375" style="110" customWidth="1"/>
    <col min="11451" max="11451" width="35.7109375" style="110" customWidth="1"/>
    <col min="11452" max="11452" width="6.28515625" style="110" customWidth="1"/>
    <col min="11453" max="11453" width="0.7109375" style="110" customWidth="1"/>
    <col min="11454" max="11454" width="12.7109375" style="110" customWidth="1"/>
    <col min="11455" max="11455" width="0.7109375" style="110" customWidth="1"/>
    <col min="11456" max="11456" width="16.42578125" style="110" customWidth="1"/>
    <col min="11457" max="11457" width="0.7109375" style="110" customWidth="1"/>
    <col min="11458" max="11458" width="12.7109375" style="110" customWidth="1"/>
    <col min="11459" max="11459" width="0.7109375" style="110" customWidth="1"/>
    <col min="11460" max="11460" width="14.42578125" style="110" customWidth="1"/>
    <col min="11461" max="11461" width="1" style="110" customWidth="1"/>
    <col min="11462" max="11462" width="17.7109375" style="110" customWidth="1"/>
    <col min="11463" max="11463" width="1" style="110" customWidth="1"/>
    <col min="11464" max="11464" width="12.7109375" style="110" customWidth="1"/>
    <col min="11465" max="11465" width="0.7109375" style="110" customWidth="1"/>
    <col min="11466" max="11466" width="10.7109375" style="110" customWidth="1"/>
    <col min="11467" max="11467" width="0.7109375" style="110" customWidth="1"/>
    <col min="11468" max="11468" width="12.42578125" style="110" customWidth="1"/>
    <col min="11469" max="11469" width="49.140625" style="110" customWidth="1"/>
    <col min="11470" max="11503" width="9.140625" style="110"/>
    <col min="11504" max="11504" width="11.42578125" style="110" bestFit="1" customWidth="1"/>
    <col min="11505" max="11704" width="9.140625" style="110"/>
    <col min="11705" max="11706" width="1.7109375" style="110" customWidth="1"/>
    <col min="11707" max="11707" width="35.7109375" style="110" customWidth="1"/>
    <col min="11708" max="11708" width="6.28515625" style="110" customWidth="1"/>
    <col min="11709" max="11709" width="0.7109375" style="110" customWidth="1"/>
    <col min="11710" max="11710" width="12.7109375" style="110" customWidth="1"/>
    <col min="11711" max="11711" width="0.7109375" style="110" customWidth="1"/>
    <col min="11712" max="11712" width="16.42578125" style="110" customWidth="1"/>
    <col min="11713" max="11713" width="0.7109375" style="110" customWidth="1"/>
    <col min="11714" max="11714" width="12.7109375" style="110" customWidth="1"/>
    <col min="11715" max="11715" width="0.7109375" style="110" customWidth="1"/>
    <col min="11716" max="11716" width="14.42578125" style="110" customWidth="1"/>
    <col min="11717" max="11717" width="1" style="110" customWidth="1"/>
    <col min="11718" max="11718" width="17.7109375" style="110" customWidth="1"/>
    <col min="11719" max="11719" width="1" style="110" customWidth="1"/>
    <col min="11720" max="11720" width="12.7109375" style="110" customWidth="1"/>
    <col min="11721" max="11721" width="0.7109375" style="110" customWidth="1"/>
    <col min="11722" max="11722" width="10.7109375" style="110" customWidth="1"/>
    <col min="11723" max="11723" width="0.7109375" style="110" customWidth="1"/>
    <col min="11724" max="11724" width="12.42578125" style="110" customWidth="1"/>
    <col min="11725" max="11725" width="49.140625" style="110" customWidth="1"/>
    <col min="11726" max="11759" width="9.140625" style="110"/>
    <col min="11760" max="11760" width="11.42578125" style="110" bestFit="1" customWidth="1"/>
    <col min="11761" max="11960" width="9.140625" style="110"/>
    <col min="11961" max="11962" width="1.7109375" style="110" customWidth="1"/>
    <col min="11963" max="11963" width="35.7109375" style="110" customWidth="1"/>
    <col min="11964" max="11964" width="6.28515625" style="110" customWidth="1"/>
    <col min="11965" max="11965" width="0.7109375" style="110" customWidth="1"/>
    <col min="11966" max="11966" width="12.7109375" style="110" customWidth="1"/>
    <col min="11967" max="11967" width="0.7109375" style="110" customWidth="1"/>
    <col min="11968" max="11968" width="16.42578125" style="110" customWidth="1"/>
    <col min="11969" max="11969" width="0.7109375" style="110" customWidth="1"/>
    <col min="11970" max="11970" width="12.7109375" style="110" customWidth="1"/>
    <col min="11971" max="11971" width="0.7109375" style="110" customWidth="1"/>
    <col min="11972" max="11972" width="14.42578125" style="110" customWidth="1"/>
    <col min="11973" max="11973" width="1" style="110" customWidth="1"/>
    <col min="11974" max="11974" width="17.7109375" style="110" customWidth="1"/>
    <col min="11975" max="11975" width="1" style="110" customWidth="1"/>
    <col min="11976" max="11976" width="12.7109375" style="110" customWidth="1"/>
    <col min="11977" max="11977" width="0.7109375" style="110" customWidth="1"/>
    <col min="11978" max="11978" width="10.7109375" style="110" customWidth="1"/>
    <col min="11979" max="11979" width="0.7109375" style="110" customWidth="1"/>
    <col min="11980" max="11980" width="12.42578125" style="110" customWidth="1"/>
    <col min="11981" max="11981" width="49.140625" style="110" customWidth="1"/>
    <col min="11982" max="12015" width="9.140625" style="110"/>
    <col min="12016" max="12016" width="11.42578125" style="110" bestFit="1" customWidth="1"/>
    <col min="12017" max="12216" width="9.140625" style="110"/>
    <col min="12217" max="12218" width="1.7109375" style="110" customWidth="1"/>
    <col min="12219" max="12219" width="35.7109375" style="110" customWidth="1"/>
    <col min="12220" max="12220" width="6.28515625" style="110" customWidth="1"/>
    <col min="12221" max="12221" width="0.7109375" style="110" customWidth="1"/>
    <col min="12222" max="12222" width="12.7109375" style="110" customWidth="1"/>
    <col min="12223" max="12223" width="0.7109375" style="110" customWidth="1"/>
    <col min="12224" max="12224" width="16.42578125" style="110" customWidth="1"/>
    <col min="12225" max="12225" width="0.7109375" style="110" customWidth="1"/>
    <col min="12226" max="12226" width="12.7109375" style="110" customWidth="1"/>
    <col min="12227" max="12227" width="0.7109375" style="110" customWidth="1"/>
    <col min="12228" max="12228" width="14.42578125" style="110" customWidth="1"/>
    <col min="12229" max="12229" width="1" style="110" customWidth="1"/>
    <col min="12230" max="12230" width="17.7109375" style="110" customWidth="1"/>
    <col min="12231" max="12231" width="1" style="110" customWidth="1"/>
    <col min="12232" max="12232" width="12.7109375" style="110" customWidth="1"/>
    <col min="12233" max="12233" width="0.7109375" style="110" customWidth="1"/>
    <col min="12234" max="12234" width="10.7109375" style="110" customWidth="1"/>
    <col min="12235" max="12235" width="0.7109375" style="110" customWidth="1"/>
    <col min="12236" max="12236" width="12.42578125" style="110" customWidth="1"/>
    <col min="12237" max="12237" width="49.140625" style="110" customWidth="1"/>
    <col min="12238" max="12271" width="9.140625" style="110"/>
    <col min="12272" max="12272" width="11.42578125" style="110" bestFit="1" customWidth="1"/>
    <col min="12273" max="12472" width="9.140625" style="110"/>
    <col min="12473" max="12474" width="1.7109375" style="110" customWidth="1"/>
    <col min="12475" max="12475" width="35.7109375" style="110" customWidth="1"/>
    <col min="12476" max="12476" width="6.28515625" style="110" customWidth="1"/>
    <col min="12477" max="12477" width="0.7109375" style="110" customWidth="1"/>
    <col min="12478" max="12478" width="12.7109375" style="110" customWidth="1"/>
    <col min="12479" max="12479" width="0.7109375" style="110" customWidth="1"/>
    <col min="12480" max="12480" width="16.42578125" style="110" customWidth="1"/>
    <col min="12481" max="12481" width="0.7109375" style="110" customWidth="1"/>
    <col min="12482" max="12482" width="12.7109375" style="110" customWidth="1"/>
    <col min="12483" max="12483" width="0.7109375" style="110" customWidth="1"/>
    <col min="12484" max="12484" width="14.42578125" style="110" customWidth="1"/>
    <col min="12485" max="12485" width="1" style="110" customWidth="1"/>
    <col min="12486" max="12486" width="17.7109375" style="110" customWidth="1"/>
    <col min="12487" max="12487" width="1" style="110" customWidth="1"/>
    <col min="12488" max="12488" width="12.7109375" style="110" customWidth="1"/>
    <col min="12489" max="12489" width="0.7109375" style="110" customWidth="1"/>
    <col min="12490" max="12490" width="10.7109375" style="110" customWidth="1"/>
    <col min="12491" max="12491" width="0.7109375" style="110" customWidth="1"/>
    <col min="12492" max="12492" width="12.42578125" style="110" customWidth="1"/>
    <col min="12493" max="12493" width="49.140625" style="110" customWidth="1"/>
    <col min="12494" max="12527" width="9.140625" style="110"/>
    <col min="12528" max="12528" width="11.42578125" style="110" bestFit="1" customWidth="1"/>
    <col min="12529" max="12728" width="9.140625" style="110"/>
    <col min="12729" max="12730" width="1.7109375" style="110" customWidth="1"/>
    <col min="12731" max="12731" width="35.7109375" style="110" customWidth="1"/>
    <col min="12732" max="12732" width="6.28515625" style="110" customWidth="1"/>
    <col min="12733" max="12733" width="0.7109375" style="110" customWidth="1"/>
    <col min="12734" max="12734" width="12.7109375" style="110" customWidth="1"/>
    <col min="12735" max="12735" width="0.7109375" style="110" customWidth="1"/>
    <col min="12736" max="12736" width="16.42578125" style="110" customWidth="1"/>
    <col min="12737" max="12737" width="0.7109375" style="110" customWidth="1"/>
    <col min="12738" max="12738" width="12.7109375" style="110" customWidth="1"/>
    <col min="12739" max="12739" width="0.7109375" style="110" customWidth="1"/>
    <col min="12740" max="12740" width="14.42578125" style="110" customWidth="1"/>
    <col min="12741" max="12741" width="1" style="110" customWidth="1"/>
    <col min="12742" max="12742" width="17.7109375" style="110" customWidth="1"/>
    <col min="12743" max="12743" width="1" style="110" customWidth="1"/>
    <col min="12744" max="12744" width="12.7109375" style="110" customWidth="1"/>
    <col min="12745" max="12745" width="0.7109375" style="110" customWidth="1"/>
    <col min="12746" max="12746" width="10.7109375" style="110" customWidth="1"/>
    <col min="12747" max="12747" width="0.7109375" style="110" customWidth="1"/>
    <col min="12748" max="12748" width="12.42578125" style="110" customWidth="1"/>
    <col min="12749" max="12749" width="49.140625" style="110" customWidth="1"/>
    <col min="12750" max="12783" width="9.140625" style="110"/>
    <col min="12784" max="12784" width="11.42578125" style="110" bestFit="1" customWidth="1"/>
    <col min="12785" max="12984" width="9.140625" style="110"/>
    <col min="12985" max="12986" width="1.7109375" style="110" customWidth="1"/>
    <col min="12987" max="12987" width="35.7109375" style="110" customWidth="1"/>
    <col min="12988" max="12988" width="6.28515625" style="110" customWidth="1"/>
    <col min="12989" max="12989" width="0.7109375" style="110" customWidth="1"/>
    <col min="12990" max="12990" width="12.7109375" style="110" customWidth="1"/>
    <col min="12991" max="12991" width="0.7109375" style="110" customWidth="1"/>
    <col min="12992" max="12992" width="16.42578125" style="110" customWidth="1"/>
    <col min="12993" max="12993" width="0.7109375" style="110" customWidth="1"/>
    <col min="12994" max="12994" width="12.7109375" style="110" customWidth="1"/>
    <col min="12995" max="12995" width="0.7109375" style="110" customWidth="1"/>
    <col min="12996" max="12996" width="14.42578125" style="110" customWidth="1"/>
    <col min="12997" max="12997" width="1" style="110" customWidth="1"/>
    <col min="12998" max="12998" width="17.7109375" style="110" customWidth="1"/>
    <col min="12999" max="12999" width="1" style="110" customWidth="1"/>
    <col min="13000" max="13000" width="12.7109375" style="110" customWidth="1"/>
    <col min="13001" max="13001" width="0.7109375" style="110" customWidth="1"/>
    <col min="13002" max="13002" width="10.7109375" style="110" customWidth="1"/>
    <col min="13003" max="13003" width="0.7109375" style="110" customWidth="1"/>
    <col min="13004" max="13004" width="12.42578125" style="110" customWidth="1"/>
    <col min="13005" max="13005" width="49.140625" style="110" customWidth="1"/>
    <col min="13006" max="13039" width="9.140625" style="110"/>
    <col min="13040" max="13040" width="11.42578125" style="110" bestFit="1" customWidth="1"/>
    <col min="13041" max="13240" width="9.140625" style="110"/>
    <col min="13241" max="13242" width="1.7109375" style="110" customWidth="1"/>
    <col min="13243" max="13243" width="35.7109375" style="110" customWidth="1"/>
    <col min="13244" max="13244" width="6.28515625" style="110" customWidth="1"/>
    <col min="13245" max="13245" width="0.7109375" style="110" customWidth="1"/>
    <col min="13246" max="13246" width="12.7109375" style="110" customWidth="1"/>
    <col min="13247" max="13247" width="0.7109375" style="110" customWidth="1"/>
    <col min="13248" max="13248" width="16.42578125" style="110" customWidth="1"/>
    <col min="13249" max="13249" width="0.7109375" style="110" customWidth="1"/>
    <col min="13250" max="13250" width="12.7109375" style="110" customWidth="1"/>
    <col min="13251" max="13251" width="0.7109375" style="110" customWidth="1"/>
    <col min="13252" max="13252" width="14.42578125" style="110" customWidth="1"/>
    <col min="13253" max="13253" width="1" style="110" customWidth="1"/>
    <col min="13254" max="13254" width="17.7109375" style="110" customWidth="1"/>
    <col min="13255" max="13255" width="1" style="110" customWidth="1"/>
    <col min="13256" max="13256" width="12.7109375" style="110" customWidth="1"/>
    <col min="13257" max="13257" width="0.7109375" style="110" customWidth="1"/>
    <col min="13258" max="13258" width="10.7109375" style="110" customWidth="1"/>
    <col min="13259" max="13259" width="0.7109375" style="110" customWidth="1"/>
    <col min="13260" max="13260" width="12.42578125" style="110" customWidth="1"/>
    <col min="13261" max="13261" width="49.140625" style="110" customWidth="1"/>
    <col min="13262" max="13295" width="9.140625" style="110"/>
    <col min="13296" max="13296" width="11.42578125" style="110" bestFit="1" customWidth="1"/>
    <col min="13297" max="13496" width="9.140625" style="110"/>
    <col min="13497" max="13498" width="1.7109375" style="110" customWidth="1"/>
    <col min="13499" max="13499" width="35.7109375" style="110" customWidth="1"/>
    <col min="13500" max="13500" width="6.28515625" style="110" customWidth="1"/>
    <col min="13501" max="13501" width="0.7109375" style="110" customWidth="1"/>
    <col min="13502" max="13502" width="12.7109375" style="110" customWidth="1"/>
    <col min="13503" max="13503" width="0.7109375" style="110" customWidth="1"/>
    <col min="13504" max="13504" width="16.42578125" style="110" customWidth="1"/>
    <col min="13505" max="13505" width="0.7109375" style="110" customWidth="1"/>
    <col min="13506" max="13506" width="12.7109375" style="110" customWidth="1"/>
    <col min="13507" max="13507" width="0.7109375" style="110" customWidth="1"/>
    <col min="13508" max="13508" width="14.42578125" style="110" customWidth="1"/>
    <col min="13509" max="13509" width="1" style="110" customWidth="1"/>
    <col min="13510" max="13510" width="17.7109375" style="110" customWidth="1"/>
    <col min="13511" max="13511" width="1" style="110" customWidth="1"/>
    <col min="13512" max="13512" width="12.7109375" style="110" customWidth="1"/>
    <col min="13513" max="13513" width="0.7109375" style="110" customWidth="1"/>
    <col min="13514" max="13514" width="10.7109375" style="110" customWidth="1"/>
    <col min="13515" max="13515" width="0.7109375" style="110" customWidth="1"/>
    <col min="13516" max="13516" width="12.42578125" style="110" customWidth="1"/>
    <col min="13517" max="13517" width="49.140625" style="110" customWidth="1"/>
    <col min="13518" max="13551" width="9.140625" style="110"/>
    <col min="13552" max="13552" width="11.42578125" style="110" bestFit="1" customWidth="1"/>
    <col min="13553" max="13752" width="9.140625" style="110"/>
    <col min="13753" max="13754" width="1.7109375" style="110" customWidth="1"/>
    <col min="13755" max="13755" width="35.7109375" style="110" customWidth="1"/>
    <col min="13756" max="13756" width="6.28515625" style="110" customWidth="1"/>
    <col min="13757" max="13757" width="0.7109375" style="110" customWidth="1"/>
    <col min="13758" max="13758" width="12.7109375" style="110" customWidth="1"/>
    <col min="13759" max="13759" width="0.7109375" style="110" customWidth="1"/>
    <col min="13760" max="13760" width="16.42578125" style="110" customWidth="1"/>
    <col min="13761" max="13761" width="0.7109375" style="110" customWidth="1"/>
    <col min="13762" max="13762" width="12.7109375" style="110" customWidth="1"/>
    <col min="13763" max="13763" width="0.7109375" style="110" customWidth="1"/>
    <col min="13764" max="13764" width="14.42578125" style="110" customWidth="1"/>
    <col min="13765" max="13765" width="1" style="110" customWidth="1"/>
    <col min="13766" max="13766" width="17.7109375" style="110" customWidth="1"/>
    <col min="13767" max="13767" width="1" style="110" customWidth="1"/>
    <col min="13768" max="13768" width="12.7109375" style="110" customWidth="1"/>
    <col min="13769" max="13769" width="0.7109375" style="110" customWidth="1"/>
    <col min="13770" max="13770" width="10.7109375" style="110" customWidth="1"/>
    <col min="13771" max="13771" width="0.7109375" style="110" customWidth="1"/>
    <col min="13772" max="13772" width="12.42578125" style="110" customWidth="1"/>
    <col min="13773" max="13773" width="49.140625" style="110" customWidth="1"/>
    <col min="13774" max="13807" width="9.140625" style="110"/>
    <col min="13808" max="13808" width="11.42578125" style="110" bestFit="1" customWidth="1"/>
    <col min="13809" max="14008" width="9.140625" style="110"/>
    <col min="14009" max="14010" width="1.7109375" style="110" customWidth="1"/>
    <col min="14011" max="14011" width="35.7109375" style="110" customWidth="1"/>
    <col min="14012" max="14012" width="6.28515625" style="110" customWidth="1"/>
    <col min="14013" max="14013" width="0.7109375" style="110" customWidth="1"/>
    <col min="14014" max="14014" width="12.7109375" style="110" customWidth="1"/>
    <col min="14015" max="14015" width="0.7109375" style="110" customWidth="1"/>
    <col min="14016" max="14016" width="16.42578125" style="110" customWidth="1"/>
    <col min="14017" max="14017" width="0.7109375" style="110" customWidth="1"/>
    <col min="14018" max="14018" width="12.7109375" style="110" customWidth="1"/>
    <col min="14019" max="14019" width="0.7109375" style="110" customWidth="1"/>
    <col min="14020" max="14020" width="14.42578125" style="110" customWidth="1"/>
    <col min="14021" max="14021" width="1" style="110" customWidth="1"/>
    <col min="14022" max="14022" width="17.7109375" style="110" customWidth="1"/>
    <col min="14023" max="14023" width="1" style="110" customWidth="1"/>
    <col min="14024" max="14024" width="12.7109375" style="110" customWidth="1"/>
    <col min="14025" max="14025" width="0.7109375" style="110" customWidth="1"/>
    <col min="14026" max="14026" width="10.7109375" style="110" customWidth="1"/>
    <col min="14027" max="14027" width="0.7109375" style="110" customWidth="1"/>
    <col min="14028" max="14028" width="12.42578125" style="110" customWidth="1"/>
    <col min="14029" max="14029" width="49.140625" style="110" customWidth="1"/>
    <col min="14030" max="14063" width="9.140625" style="110"/>
    <col min="14064" max="14064" width="11.42578125" style="110" bestFit="1" customWidth="1"/>
    <col min="14065" max="14264" width="9.140625" style="110"/>
    <col min="14265" max="14266" width="1.7109375" style="110" customWidth="1"/>
    <col min="14267" max="14267" width="35.7109375" style="110" customWidth="1"/>
    <col min="14268" max="14268" width="6.28515625" style="110" customWidth="1"/>
    <col min="14269" max="14269" width="0.7109375" style="110" customWidth="1"/>
    <col min="14270" max="14270" width="12.7109375" style="110" customWidth="1"/>
    <col min="14271" max="14271" width="0.7109375" style="110" customWidth="1"/>
    <col min="14272" max="14272" width="16.42578125" style="110" customWidth="1"/>
    <col min="14273" max="14273" width="0.7109375" style="110" customWidth="1"/>
    <col min="14274" max="14274" width="12.7109375" style="110" customWidth="1"/>
    <col min="14275" max="14275" width="0.7109375" style="110" customWidth="1"/>
    <col min="14276" max="14276" width="14.42578125" style="110" customWidth="1"/>
    <col min="14277" max="14277" width="1" style="110" customWidth="1"/>
    <col min="14278" max="14278" width="17.7109375" style="110" customWidth="1"/>
    <col min="14279" max="14279" width="1" style="110" customWidth="1"/>
    <col min="14280" max="14280" width="12.7109375" style="110" customWidth="1"/>
    <col min="14281" max="14281" width="0.7109375" style="110" customWidth="1"/>
    <col min="14282" max="14282" width="10.7109375" style="110" customWidth="1"/>
    <col min="14283" max="14283" width="0.7109375" style="110" customWidth="1"/>
    <col min="14284" max="14284" width="12.42578125" style="110" customWidth="1"/>
    <col min="14285" max="14285" width="49.140625" style="110" customWidth="1"/>
    <col min="14286" max="14319" width="9.140625" style="110"/>
    <col min="14320" max="14320" width="11.42578125" style="110" bestFit="1" customWidth="1"/>
    <col min="14321" max="14520" width="9.140625" style="110"/>
    <col min="14521" max="14522" width="1.7109375" style="110" customWidth="1"/>
    <col min="14523" max="14523" width="35.7109375" style="110" customWidth="1"/>
    <col min="14524" max="14524" width="6.28515625" style="110" customWidth="1"/>
    <col min="14525" max="14525" width="0.7109375" style="110" customWidth="1"/>
    <col min="14526" max="14526" width="12.7109375" style="110" customWidth="1"/>
    <col min="14527" max="14527" width="0.7109375" style="110" customWidth="1"/>
    <col min="14528" max="14528" width="16.42578125" style="110" customWidth="1"/>
    <col min="14529" max="14529" width="0.7109375" style="110" customWidth="1"/>
    <col min="14530" max="14530" width="12.7109375" style="110" customWidth="1"/>
    <col min="14531" max="14531" width="0.7109375" style="110" customWidth="1"/>
    <col min="14532" max="14532" width="14.42578125" style="110" customWidth="1"/>
    <col min="14533" max="14533" width="1" style="110" customWidth="1"/>
    <col min="14534" max="14534" width="17.7109375" style="110" customWidth="1"/>
    <col min="14535" max="14535" width="1" style="110" customWidth="1"/>
    <col min="14536" max="14536" width="12.7109375" style="110" customWidth="1"/>
    <col min="14537" max="14537" width="0.7109375" style="110" customWidth="1"/>
    <col min="14538" max="14538" width="10.7109375" style="110" customWidth="1"/>
    <col min="14539" max="14539" width="0.7109375" style="110" customWidth="1"/>
    <col min="14540" max="14540" width="12.42578125" style="110" customWidth="1"/>
    <col min="14541" max="14541" width="49.140625" style="110" customWidth="1"/>
    <col min="14542" max="14575" width="9.140625" style="110"/>
    <col min="14576" max="14576" width="11.42578125" style="110" bestFit="1" customWidth="1"/>
    <col min="14577" max="14776" width="9.140625" style="110"/>
    <col min="14777" max="14778" width="1.7109375" style="110" customWidth="1"/>
    <col min="14779" max="14779" width="35.7109375" style="110" customWidth="1"/>
    <col min="14780" max="14780" width="6.28515625" style="110" customWidth="1"/>
    <col min="14781" max="14781" width="0.7109375" style="110" customWidth="1"/>
    <col min="14782" max="14782" width="12.7109375" style="110" customWidth="1"/>
    <col min="14783" max="14783" width="0.7109375" style="110" customWidth="1"/>
    <col min="14784" max="14784" width="16.42578125" style="110" customWidth="1"/>
    <col min="14785" max="14785" width="0.7109375" style="110" customWidth="1"/>
    <col min="14786" max="14786" width="12.7109375" style="110" customWidth="1"/>
    <col min="14787" max="14787" width="0.7109375" style="110" customWidth="1"/>
    <col min="14788" max="14788" width="14.42578125" style="110" customWidth="1"/>
    <col min="14789" max="14789" width="1" style="110" customWidth="1"/>
    <col min="14790" max="14790" width="17.7109375" style="110" customWidth="1"/>
    <col min="14791" max="14791" width="1" style="110" customWidth="1"/>
    <col min="14792" max="14792" width="12.7109375" style="110" customWidth="1"/>
    <col min="14793" max="14793" width="0.7109375" style="110" customWidth="1"/>
    <col min="14794" max="14794" width="10.7109375" style="110" customWidth="1"/>
    <col min="14795" max="14795" width="0.7109375" style="110" customWidth="1"/>
    <col min="14796" max="14796" width="12.42578125" style="110" customWidth="1"/>
    <col min="14797" max="14797" width="49.140625" style="110" customWidth="1"/>
    <col min="14798" max="14831" width="9.140625" style="110"/>
    <col min="14832" max="14832" width="11.42578125" style="110" bestFit="1" customWidth="1"/>
    <col min="14833" max="15032" width="9.140625" style="110"/>
    <col min="15033" max="15034" width="1.7109375" style="110" customWidth="1"/>
    <col min="15035" max="15035" width="35.7109375" style="110" customWidth="1"/>
    <col min="15036" max="15036" width="6.28515625" style="110" customWidth="1"/>
    <col min="15037" max="15037" width="0.7109375" style="110" customWidth="1"/>
    <col min="15038" max="15038" width="12.7109375" style="110" customWidth="1"/>
    <col min="15039" max="15039" width="0.7109375" style="110" customWidth="1"/>
    <col min="15040" max="15040" width="16.42578125" style="110" customWidth="1"/>
    <col min="15041" max="15041" width="0.7109375" style="110" customWidth="1"/>
    <col min="15042" max="15042" width="12.7109375" style="110" customWidth="1"/>
    <col min="15043" max="15043" width="0.7109375" style="110" customWidth="1"/>
    <col min="15044" max="15044" width="14.42578125" style="110" customWidth="1"/>
    <col min="15045" max="15045" width="1" style="110" customWidth="1"/>
    <col min="15046" max="15046" width="17.7109375" style="110" customWidth="1"/>
    <col min="15047" max="15047" width="1" style="110" customWidth="1"/>
    <col min="15048" max="15048" width="12.7109375" style="110" customWidth="1"/>
    <col min="15049" max="15049" width="0.7109375" style="110" customWidth="1"/>
    <col min="15050" max="15050" width="10.7109375" style="110" customWidth="1"/>
    <col min="15051" max="15051" width="0.7109375" style="110" customWidth="1"/>
    <col min="15052" max="15052" width="12.42578125" style="110" customWidth="1"/>
    <col min="15053" max="15053" width="49.140625" style="110" customWidth="1"/>
    <col min="15054" max="15087" width="9.140625" style="110"/>
    <col min="15088" max="15088" width="11.42578125" style="110" bestFit="1" customWidth="1"/>
    <col min="15089" max="15288" width="9.140625" style="110"/>
    <col min="15289" max="15290" width="1.7109375" style="110" customWidth="1"/>
    <col min="15291" max="15291" width="35.7109375" style="110" customWidth="1"/>
    <col min="15292" max="15292" width="6.28515625" style="110" customWidth="1"/>
    <col min="15293" max="15293" width="0.7109375" style="110" customWidth="1"/>
    <col min="15294" max="15294" width="12.7109375" style="110" customWidth="1"/>
    <col min="15295" max="15295" width="0.7109375" style="110" customWidth="1"/>
    <col min="15296" max="15296" width="16.42578125" style="110" customWidth="1"/>
    <col min="15297" max="15297" width="0.7109375" style="110" customWidth="1"/>
    <col min="15298" max="15298" width="12.7109375" style="110" customWidth="1"/>
    <col min="15299" max="15299" width="0.7109375" style="110" customWidth="1"/>
    <col min="15300" max="15300" width="14.42578125" style="110" customWidth="1"/>
    <col min="15301" max="15301" width="1" style="110" customWidth="1"/>
    <col min="15302" max="15302" width="17.7109375" style="110" customWidth="1"/>
    <col min="15303" max="15303" width="1" style="110" customWidth="1"/>
    <col min="15304" max="15304" width="12.7109375" style="110" customWidth="1"/>
    <col min="15305" max="15305" width="0.7109375" style="110" customWidth="1"/>
    <col min="15306" max="15306" width="10.7109375" style="110" customWidth="1"/>
    <col min="15307" max="15307" width="0.7109375" style="110" customWidth="1"/>
    <col min="15308" max="15308" width="12.42578125" style="110" customWidth="1"/>
    <col min="15309" max="15309" width="49.140625" style="110" customWidth="1"/>
    <col min="15310" max="15343" width="9.140625" style="110"/>
    <col min="15344" max="15344" width="11.42578125" style="110" bestFit="1" customWidth="1"/>
    <col min="15345" max="15544" width="9.140625" style="110"/>
    <col min="15545" max="15546" width="1.7109375" style="110" customWidth="1"/>
    <col min="15547" max="15547" width="35.7109375" style="110" customWidth="1"/>
    <col min="15548" max="15548" width="6.28515625" style="110" customWidth="1"/>
    <col min="15549" max="15549" width="0.7109375" style="110" customWidth="1"/>
    <col min="15550" max="15550" width="12.7109375" style="110" customWidth="1"/>
    <col min="15551" max="15551" width="0.7109375" style="110" customWidth="1"/>
    <col min="15552" max="15552" width="16.42578125" style="110" customWidth="1"/>
    <col min="15553" max="15553" width="0.7109375" style="110" customWidth="1"/>
    <col min="15554" max="15554" width="12.7109375" style="110" customWidth="1"/>
    <col min="15555" max="15555" width="0.7109375" style="110" customWidth="1"/>
    <col min="15556" max="15556" width="14.42578125" style="110" customWidth="1"/>
    <col min="15557" max="15557" width="1" style="110" customWidth="1"/>
    <col min="15558" max="15558" width="17.7109375" style="110" customWidth="1"/>
    <col min="15559" max="15559" width="1" style="110" customWidth="1"/>
    <col min="15560" max="15560" width="12.7109375" style="110" customWidth="1"/>
    <col min="15561" max="15561" width="0.7109375" style="110" customWidth="1"/>
    <col min="15562" max="15562" width="10.7109375" style="110" customWidth="1"/>
    <col min="15563" max="15563" width="0.7109375" style="110" customWidth="1"/>
    <col min="15564" max="15564" width="12.42578125" style="110" customWidth="1"/>
    <col min="15565" max="15565" width="49.140625" style="110" customWidth="1"/>
    <col min="15566" max="15599" width="9.140625" style="110"/>
    <col min="15600" max="15600" width="11.42578125" style="110" bestFit="1" customWidth="1"/>
    <col min="15601" max="15800" width="9.140625" style="110"/>
    <col min="15801" max="15802" width="1.7109375" style="110" customWidth="1"/>
    <col min="15803" max="15803" width="35.7109375" style="110" customWidth="1"/>
    <col min="15804" max="15804" width="6.28515625" style="110" customWidth="1"/>
    <col min="15805" max="15805" width="0.7109375" style="110" customWidth="1"/>
    <col min="15806" max="15806" width="12.7109375" style="110" customWidth="1"/>
    <col min="15807" max="15807" width="0.7109375" style="110" customWidth="1"/>
    <col min="15808" max="15808" width="16.42578125" style="110" customWidth="1"/>
    <col min="15809" max="15809" width="0.7109375" style="110" customWidth="1"/>
    <col min="15810" max="15810" width="12.7109375" style="110" customWidth="1"/>
    <col min="15811" max="15811" width="0.7109375" style="110" customWidth="1"/>
    <col min="15812" max="15812" width="14.42578125" style="110" customWidth="1"/>
    <col min="15813" max="15813" width="1" style="110" customWidth="1"/>
    <col min="15814" max="15814" width="17.7109375" style="110" customWidth="1"/>
    <col min="15815" max="15815" width="1" style="110" customWidth="1"/>
    <col min="15816" max="15816" width="12.7109375" style="110" customWidth="1"/>
    <col min="15817" max="15817" width="0.7109375" style="110" customWidth="1"/>
    <col min="15818" max="15818" width="10.7109375" style="110" customWidth="1"/>
    <col min="15819" max="15819" width="0.7109375" style="110" customWidth="1"/>
    <col min="15820" max="15820" width="12.42578125" style="110" customWidth="1"/>
    <col min="15821" max="15821" width="49.140625" style="110" customWidth="1"/>
    <col min="15822" max="15855" width="9.140625" style="110"/>
    <col min="15856" max="15856" width="11.42578125" style="110" bestFit="1" customWidth="1"/>
    <col min="15857" max="16056" width="9.140625" style="110"/>
    <col min="16057" max="16058" width="1.7109375" style="110" customWidth="1"/>
    <col min="16059" max="16059" width="35.7109375" style="110" customWidth="1"/>
    <col min="16060" max="16060" width="6.28515625" style="110" customWidth="1"/>
    <col min="16061" max="16061" width="0.7109375" style="110" customWidth="1"/>
    <col min="16062" max="16062" width="12.7109375" style="110" customWidth="1"/>
    <col min="16063" max="16063" width="0.7109375" style="110" customWidth="1"/>
    <col min="16064" max="16064" width="16.42578125" style="110" customWidth="1"/>
    <col min="16065" max="16065" width="0.7109375" style="110" customWidth="1"/>
    <col min="16066" max="16066" width="12.7109375" style="110" customWidth="1"/>
    <col min="16067" max="16067" width="0.7109375" style="110" customWidth="1"/>
    <col min="16068" max="16068" width="14.42578125" style="110" customWidth="1"/>
    <col min="16069" max="16069" width="1" style="110" customWidth="1"/>
    <col min="16070" max="16070" width="17.7109375" style="110" customWidth="1"/>
    <col min="16071" max="16071" width="1" style="110" customWidth="1"/>
    <col min="16072" max="16072" width="12.7109375" style="110" customWidth="1"/>
    <col min="16073" max="16073" width="0.7109375" style="110" customWidth="1"/>
    <col min="16074" max="16074" width="10.7109375" style="110" customWidth="1"/>
    <col min="16075" max="16075" width="0.7109375" style="110" customWidth="1"/>
    <col min="16076" max="16076" width="12.42578125" style="110" customWidth="1"/>
    <col min="16077" max="16077" width="49.140625" style="110" customWidth="1"/>
    <col min="16078" max="16111" width="9.140625" style="110"/>
    <col min="16112" max="16112" width="11.42578125" style="110" bestFit="1" customWidth="1"/>
    <col min="16113" max="16312" width="9.140625" style="110"/>
    <col min="16313" max="16384" width="9.140625" style="110" customWidth="1"/>
  </cols>
  <sheetData>
    <row r="1" spans="1:58" ht="16.5" customHeight="1">
      <c r="A1" s="109" t="s">
        <v>0</v>
      </c>
      <c r="X1" s="268"/>
      <c r="Y1" s="268"/>
      <c r="Z1" s="268"/>
      <c r="AA1" s="268"/>
      <c r="AB1" s="268"/>
      <c r="AC1" s="268"/>
      <c r="AD1" s="268"/>
      <c r="AE1" s="268"/>
      <c r="AF1" s="268"/>
      <c r="AG1" s="268"/>
      <c r="AH1" s="268"/>
      <c r="AI1" s="268"/>
      <c r="AJ1" s="268"/>
      <c r="AK1" s="268"/>
      <c r="AL1" s="268"/>
      <c r="AM1" s="268"/>
      <c r="AN1" s="268"/>
      <c r="AO1" s="268"/>
      <c r="AP1" s="268"/>
      <c r="AQ1" s="268"/>
      <c r="AR1" s="268"/>
      <c r="AS1" s="268"/>
      <c r="AT1" s="268"/>
      <c r="AU1" s="268"/>
      <c r="AV1" s="268"/>
      <c r="AW1" s="268"/>
      <c r="AX1" s="268"/>
      <c r="AY1" s="268"/>
      <c r="AZ1" s="268"/>
      <c r="BA1" s="268"/>
      <c r="BB1" s="268"/>
      <c r="BC1" s="268"/>
      <c r="BD1" s="268"/>
      <c r="BE1" s="268"/>
      <c r="BF1" s="268"/>
    </row>
    <row r="2" spans="1:58" s="115" customFormat="1" ht="16.5" customHeight="1">
      <c r="A2" s="58" t="s">
        <v>112</v>
      </c>
      <c r="F2" s="116"/>
      <c r="G2" s="117"/>
      <c r="H2" s="117"/>
      <c r="I2" s="117"/>
      <c r="J2" s="117"/>
      <c r="K2" s="117"/>
      <c r="L2" s="117"/>
      <c r="M2" s="117"/>
      <c r="N2" s="118"/>
      <c r="O2" s="118"/>
      <c r="P2" s="117"/>
      <c r="Q2" s="118"/>
      <c r="T2" s="119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</row>
    <row r="3" spans="1:58" s="115" customFormat="1" ht="16.5" customHeight="1">
      <c r="A3" s="64" t="str">
        <f>+'EN 5 (3M)'!A3</f>
        <v>For the three-month period ended 31 March 2022</v>
      </c>
      <c r="B3" s="120"/>
      <c r="C3" s="120"/>
      <c r="D3" s="120"/>
      <c r="E3" s="120"/>
      <c r="F3" s="121"/>
      <c r="G3" s="122"/>
      <c r="H3" s="122"/>
      <c r="I3" s="122"/>
      <c r="J3" s="122"/>
      <c r="K3" s="122"/>
      <c r="L3" s="122"/>
      <c r="M3" s="122"/>
      <c r="N3" s="123"/>
      <c r="O3" s="123"/>
      <c r="P3" s="122"/>
      <c r="Q3" s="123"/>
      <c r="R3" s="124"/>
      <c r="S3" s="123"/>
      <c r="T3" s="125"/>
      <c r="U3" s="120"/>
      <c r="V3" s="120"/>
      <c r="X3" s="268"/>
      <c r="Y3" s="268"/>
      <c r="Z3" s="268"/>
      <c r="AA3" s="268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  <c r="AN3" s="268"/>
      <c r="AO3" s="268"/>
      <c r="AP3" s="268"/>
      <c r="AQ3" s="268"/>
      <c r="AR3" s="268"/>
      <c r="AS3" s="268"/>
      <c r="AT3" s="268"/>
      <c r="AU3" s="268"/>
      <c r="AV3" s="268"/>
      <c r="AW3" s="268"/>
      <c r="AX3" s="268"/>
      <c r="AY3" s="268"/>
      <c r="AZ3" s="268"/>
      <c r="BA3" s="268"/>
      <c r="BB3" s="268"/>
      <c r="BC3" s="268"/>
      <c r="BD3" s="268"/>
      <c r="BE3" s="268"/>
      <c r="BF3" s="268"/>
    </row>
    <row r="4" spans="1:58" s="115" customFormat="1" ht="16.5" customHeight="1">
      <c r="A4" s="61"/>
      <c r="F4" s="116"/>
      <c r="G4" s="117"/>
      <c r="H4" s="117"/>
      <c r="I4" s="117"/>
      <c r="J4" s="117"/>
      <c r="K4" s="117"/>
      <c r="L4" s="117"/>
      <c r="M4" s="117"/>
      <c r="N4" s="126"/>
      <c r="O4" s="126"/>
      <c r="P4" s="117"/>
      <c r="Q4" s="126"/>
      <c r="R4" s="118"/>
      <c r="S4" s="126"/>
      <c r="T4" s="119"/>
      <c r="X4" s="268"/>
      <c r="Y4" s="268"/>
      <c r="Z4" s="268"/>
      <c r="AA4" s="268"/>
      <c r="AB4" s="268"/>
      <c r="AC4" s="268"/>
      <c r="AD4" s="268"/>
      <c r="AE4" s="268"/>
      <c r="AF4" s="268"/>
      <c r="AG4" s="268"/>
      <c r="AH4" s="268"/>
      <c r="AI4" s="268"/>
      <c r="AJ4" s="268"/>
      <c r="AK4" s="268"/>
      <c r="AL4" s="268"/>
      <c r="AM4" s="268"/>
      <c r="AN4" s="268"/>
      <c r="AO4" s="268"/>
      <c r="AP4" s="268"/>
      <c r="AQ4" s="268"/>
      <c r="AR4" s="268"/>
      <c r="AS4" s="268"/>
      <c r="AT4" s="268"/>
      <c r="AU4" s="268"/>
      <c r="AV4" s="268"/>
      <c r="AW4" s="268"/>
      <c r="AX4" s="268"/>
      <c r="AY4" s="268"/>
      <c r="AZ4" s="268"/>
      <c r="BA4" s="268"/>
      <c r="BB4" s="268"/>
      <c r="BC4" s="268"/>
      <c r="BD4" s="268"/>
      <c r="BE4" s="268"/>
      <c r="BF4" s="268"/>
    </row>
    <row r="5" spans="1:58" s="115" customFormat="1" ht="16.5" customHeight="1">
      <c r="A5" s="61"/>
      <c r="F5" s="116"/>
      <c r="G5" s="117"/>
      <c r="H5" s="117"/>
      <c r="I5" s="117"/>
      <c r="J5" s="117"/>
      <c r="K5" s="117"/>
      <c r="L5" s="117"/>
      <c r="M5" s="117"/>
      <c r="N5" s="126"/>
      <c r="O5" s="126"/>
      <c r="P5" s="117"/>
      <c r="Q5" s="126"/>
      <c r="R5" s="118"/>
      <c r="S5" s="126"/>
      <c r="T5" s="11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</row>
    <row r="6" spans="1:58" s="115" customFormat="1" ht="15" customHeight="1">
      <c r="A6" s="127"/>
      <c r="B6" s="127"/>
      <c r="C6" s="127"/>
      <c r="D6" s="127"/>
      <c r="E6" s="127"/>
      <c r="F6" s="307" t="s">
        <v>113</v>
      </c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</row>
    <row r="7" spans="1:58" s="115" customFormat="1" ht="15" customHeight="1">
      <c r="A7" s="127"/>
      <c r="B7" s="127"/>
      <c r="C7" s="127"/>
      <c r="D7" s="127"/>
      <c r="E7" s="127"/>
      <c r="F7" s="308" t="s">
        <v>114</v>
      </c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11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  <c r="BB7" s="269"/>
      <c r="BC7" s="269"/>
      <c r="BD7" s="269"/>
      <c r="BE7" s="269"/>
      <c r="BF7" s="269"/>
    </row>
    <row r="8" spans="1:58" s="115" customFormat="1" ht="15" customHeight="1">
      <c r="A8" s="127"/>
      <c r="B8" s="127"/>
      <c r="C8" s="127"/>
      <c r="D8" s="127"/>
      <c r="E8" s="127"/>
      <c r="F8" s="128"/>
      <c r="G8" s="128"/>
      <c r="H8" s="129" t="s">
        <v>115</v>
      </c>
      <c r="I8" s="128"/>
      <c r="J8" s="129" t="s">
        <v>115</v>
      </c>
      <c r="K8" s="128"/>
      <c r="L8" s="128"/>
      <c r="M8" s="128"/>
      <c r="N8" s="128"/>
      <c r="O8" s="128"/>
      <c r="P8" s="129" t="s">
        <v>116</v>
      </c>
      <c r="Q8" s="128"/>
      <c r="R8" s="128"/>
      <c r="S8" s="128"/>
      <c r="T8" s="11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69"/>
      <c r="BF8" s="269"/>
    </row>
    <row r="9" spans="1:58" s="115" customFormat="1" ht="15" customHeight="1">
      <c r="A9" s="127"/>
      <c r="B9" s="127"/>
      <c r="C9" s="127"/>
      <c r="D9" s="127"/>
      <c r="E9" s="127"/>
      <c r="F9" s="128"/>
      <c r="G9" s="128"/>
      <c r="H9" s="129"/>
      <c r="I9" s="128"/>
      <c r="J9" s="129" t="s">
        <v>117</v>
      </c>
      <c r="K9" s="128"/>
      <c r="O9" s="128"/>
      <c r="P9" s="130" t="s">
        <v>118</v>
      </c>
      <c r="Q9" s="128"/>
      <c r="R9" s="128"/>
      <c r="S9" s="128"/>
      <c r="T9" s="11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269"/>
      <c r="BC9" s="269"/>
      <c r="BD9" s="269"/>
      <c r="BE9" s="269"/>
      <c r="BF9" s="269"/>
    </row>
    <row r="10" spans="1:58" s="115" customFormat="1" ht="15" customHeight="1">
      <c r="A10" s="127"/>
      <c r="B10" s="127"/>
      <c r="C10" s="127"/>
      <c r="D10" s="127"/>
      <c r="E10" s="127"/>
      <c r="F10" s="131" t="s">
        <v>119</v>
      </c>
      <c r="G10" s="132"/>
      <c r="H10" s="129"/>
      <c r="I10" s="132"/>
      <c r="J10" s="129" t="s">
        <v>120</v>
      </c>
      <c r="K10" s="132"/>
      <c r="L10" s="307" t="s">
        <v>67</v>
      </c>
      <c r="M10" s="307"/>
      <c r="N10" s="307"/>
      <c r="O10" s="133"/>
      <c r="P10" s="129" t="s">
        <v>121</v>
      </c>
      <c r="Q10" s="133"/>
      <c r="S10" s="129"/>
      <c r="T10" s="131" t="s">
        <v>122</v>
      </c>
      <c r="U10" s="133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</row>
    <row r="11" spans="1:58" ht="15" customHeight="1">
      <c r="A11" s="127"/>
      <c r="B11" s="127"/>
      <c r="C11" s="127"/>
      <c r="D11" s="127"/>
      <c r="E11" s="127"/>
      <c r="F11" s="131" t="s">
        <v>123</v>
      </c>
      <c r="G11" s="132"/>
      <c r="H11" s="131" t="s">
        <v>124</v>
      </c>
      <c r="I11" s="132"/>
      <c r="J11" s="133" t="s">
        <v>125</v>
      </c>
      <c r="K11" s="132"/>
      <c r="L11" s="133" t="s">
        <v>126</v>
      </c>
      <c r="M11" s="132"/>
      <c r="N11" s="129"/>
      <c r="O11" s="110"/>
      <c r="P11" s="129" t="s">
        <v>127</v>
      </c>
      <c r="Q11" s="110"/>
      <c r="R11" s="129" t="s">
        <v>128</v>
      </c>
      <c r="S11" s="129"/>
      <c r="T11" s="131" t="s">
        <v>129</v>
      </c>
      <c r="U11" s="133"/>
      <c r="V11" s="129" t="s">
        <v>130</v>
      </c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</row>
    <row r="12" spans="1:58" ht="15" customHeight="1">
      <c r="A12" s="127"/>
      <c r="B12" s="127"/>
      <c r="C12" s="127"/>
      <c r="D12" s="127"/>
      <c r="E12" s="127"/>
      <c r="F12" s="131" t="s">
        <v>131</v>
      </c>
      <c r="G12" s="133"/>
      <c r="H12" s="131" t="s">
        <v>132</v>
      </c>
      <c r="I12" s="133"/>
      <c r="J12" s="133" t="s">
        <v>133</v>
      </c>
      <c r="K12" s="133"/>
      <c r="L12" s="133" t="s">
        <v>134</v>
      </c>
      <c r="M12" s="133"/>
      <c r="N12" s="131" t="s">
        <v>69</v>
      </c>
      <c r="O12" s="133"/>
      <c r="P12" s="133" t="s">
        <v>135</v>
      </c>
      <c r="Q12" s="133"/>
      <c r="R12" s="129" t="s">
        <v>136</v>
      </c>
      <c r="S12" s="129"/>
      <c r="T12" s="131" t="s">
        <v>137</v>
      </c>
      <c r="U12" s="133"/>
      <c r="V12" s="131" t="s">
        <v>138</v>
      </c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</row>
    <row r="13" spans="1:58" ht="15" customHeight="1">
      <c r="A13" s="134"/>
      <c r="B13" s="134"/>
      <c r="C13" s="134"/>
      <c r="D13" s="294" t="s">
        <v>80</v>
      </c>
      <c r="E13" s="134"/>
      <c r="F13" s="135" t="s">
        <v>13</v>
      </c>
      <c r="G13" s="110"/>
      <c r="H13" s="135" t="s">
        <v>13</v>
      </c>
      <c r="I13" s="110"/>
      <c r="J13" s="135" t="s">
        <v>13</v>
      </c>
      <c r="K13" s="110"/>
      <c r="L13" s="135" t="s">
        <v>13</v>
      </c>
      <c r="M13" s="110"/>
      <c r="N13" s="135" t="s">
        <v>13</v>
      </c>
      <c r="O13" s="110"/>
      <c r="P13" s="130" t="s">
        <v>13</v>
      </c>
      <c r="Q13" s="110"/>
      <c r="R13" s="135" t="s">
        <v>13</v>
      </c>
      <c r="T13" s="135" t="s">
        <v>13</v>
      </c>
      <c r="V13" s="135" t="s">
        <v>13</v>
      </c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</row>
    <row r="14" spans="1:58" ht="6" customHeight="1">
      <c r="A14" s="134"/>
      <c r="B14" s="134"/>
      <c r="C14" s="134"/>
      <c r="D14" s="136"/>
      <c r="E14" s="134"/>
      <c r="F14" s="129"/>
      <c r="G14" s="133"/>
      <c r="H14" s="133"/>
      <c r="I14" s="133"/>
      <c r="J14" s="133"/>
      <c r="K14" s="133"/>
      <c r="L14" s="133"/>
      <c r="M14" s="133"/>
      <c r="N14" s="129"/>
      <c r="O14" s="133"/>
      <c r="P14" s="133"/>
      <c r="Q14" s="133"/>
      <c r="R14" s="129"/>
      <c r="S14" s="129"/>
      <c r="T14" s="129"/>
      <c r="U14" s="133"/>
      <c r="V14" s="129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1"/>
      <c r="AP14" s="271"/>
      <c r="AQ14" s="271"/>
      <c r="AR14" s="271"/>
      <c r="AS14" s="271"/>
      <c r="AT14" s="271"/>
      <c r="AU14" s="271"/>
      <c r="AV14" s="271"/>
      <c r="AW14" s="271"/>
      <c r="AX14" s="271"/>
      <c r="AY14" s="271"/>
      <c r="AZ14" s="271"/>
      <c r="BA14" s="271"/>
      <c r="BB14" s="271"/>
      <c r="BC14" s="271"/>
      <c r="BD14" s="271"/>
      <c r="BE14" s="271"/>
      <c r="BF14" s="270"/>
    </row>
    <row r="15" spans="1:58" ht="15" customHeight="1">
      <c r="A15" s="58" t="s">
        <v>139</v>
      </c>
      <c r="B15" s="148"/>
      <c r="C15" s="134"/>
      <c r="D15" s="138"/>
      <c r="E15" s="134"/>
      <c r="F15" s="149">
        <v>115000000</v>
      </c>
      <c r="G15" s="149"/>
      <c r="H15" s="149">
        <v>0</v>
      </c>
      <c r="I15" s="149"/>
      <c r="J15" s="149">
        <v>1175732</v>
      </c>
      <c r="K15" s="149"/>
      <c r="L15" s="149">
        <v>7000000</v>
      </c>
      <c r="M15" s="149"/>
      <c r="N15" s="149">
        <v>27296404</v>
      </c>
      <c r="O15" s="149"/>
      <c r="P15" s="149">
        <v>-1502</v>
      </c>
      <c r="Q15" s="149"/>
      <c r="R15" s="149">
        <f>SUM(F15:Q15)</f>
        <v>150470634</v>
      </c>
      <c r="S15" s="149"/>
      <c r="T15" s="149">
        <v>9253</v>
      </c>
      <c r="U15" s="149"/>
      <c r="V15" s="179">
        <f>SUM(R15:U15)</f>
        <v>150479887</v>
      </c>
      <c r="W15" s="14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1"/>
      <c r="AP15" s="271"/>
      <c r="AQ15" s="271"/>
      <c r="AR15" s="271"/>
      <c r="AS15" s="271"/>
      <c r="AT15" s="271"/>
      <c r="AU15" s="271"/>
      <c r="AV15" s="271"/>
      <c r="AW15" s="271"/>
      <c r="AX15" s="271"/>
      <c r="AY15" s="271"/>
      <c r="AZ15" s="271"/>
      <c r="BA15" s="271"/>
      <c r="BB15" s="271"/>
      <c r="BC15" s="271"/>
      <c r="BD15" s="271"/>
      <c r="BE15" s="271"/>
      <c r="BF15" s="270"/>
    </row>
    <row r="16" spans="1:58" ht="6" customHeight="1">
      <c r="A16" s="141"/>
      <c r="B16" s="134"/>
      <c r="C16" s="134"/>
      <c r="D16" s="134"/>
      <c r="E16" s="134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4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1"/>
      <c r="AP16" s="271"/>
      <c r="AQ16" s="271"/>
      <c r="AR16" s="271"/>
      <c r="AS16" s="271"/>
      <c r="AT16" s="271"/>
      <c r="AU16" s="271"/>
      <c r="AV16" s="271"/>
      <c r="AW16" s="271"/>
      <c r="AX16" s="271"/>
      <c r="AY16" s="271"/>
      <c r="AZ16" s="271"/>
      <c r="BA16" s="271"/>
      <c r="BB16" s="271"/>
      <c r="BC16" s="271"/>
      <c r="BD16" s="271"/>
      <c r="BE16" s="271"/>
      <c r="BF16" s="270"/>
    </row>
    <row r="17" spans="1:58" ht="15" customHeight="1">
      <c r="A17" s="137" t="s">
        <v>140</v>
      </c>
      <c r="B17" s="134"/>
      <c r="C17" s="134"/>
      <c r="D17" s="138"/>
      <c r="E17" s="134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4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1"/>
      <c r="AP17" s="271"/>
      <c r="AQ17" s="271"/>
      <c r="AR17" s="271"/>
      <c r="AS17" s="271"/>
      <c r="AT17" s="271"/>
      <c r="AU17" s="271"/>
      <c r="AV17" s="271"/>
      <c r="AW17" s="271"/>
      <c r="AX17" s="271"/>
      <c r="AY17" s="271"/>
      <c r="AZ17" s="271"/>
      <c r="BA17" s="271"/>
      <c r="BB17" s="271"/>
      <c r="BC17" s="271"/>
      <c r="BD17" s="271"/>
      <c r="BE17" s="271"/>
      <c r="BF17" s="270"/>
    </row>
    <row r="18" spans="1:58" ht="15" customHeight="1">
      <c r="A18" s="141" t="s">
        <v>141</v>
      </c>
      <c r="B18" s="134"/>
      <c r="C18" s="134"/>
      <c r="D18" s="138"/>
      <c r="E18" s="134"/>
      <c r="F18" s="70">
        <v>0</v>
      </c>
      <c r="G18" s="70"/>
      <c r="H18" s="70">
        <v>0</v>
      </c>
      <c r="I18" s="70"/>
      <c r="J18" s="70">
        <v>0</v>
      </c>
      <c r="K18" s="70"/>
      <c r="L18" s="70">
        <v>340000</v>
      </c>
      <c r="M18" s="70"/>
      <c r="N18" s="70">
        <v>-340000</v>
      </c>
      <c r="O18" s="139"/>
      <c r="P18" s="139">
        <v>0</v>
      </c>
      <c r="Q18" s="139"/>
      <c r="R18" s="182">
        <f>SUM(F18:Q18)</f>
        <v>0</v>
      </c>
      <c r="S18" s="139"/>
      <c r="T18" s="139">
        <v>0</v>
      </c>
      <c r="U18" s="139"/>
      <c r="V18" s="179">
        <f>SUM(R18:U18)</f>
        <v>0</v>
      </c>
      <c r="W18" s="14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1"/>
      <c r="AP18" s="271"/>
      <c r="AQ18" s="271"/>
      <c r="AR18" s="271"/>
      <c r="AS18" s="271"/>
      <c r="AT18" s="271"/>
      <c r="AU18" s="271"/>
      <c r="AV18" s="271"/>
      <c r="AW18" s="271"/>
      <c r="AX18" s="271"/>
      <c r="AY18" s="271"/>
      <c r="AZ18" s="271"/>
      <c r="BA18" s="271"/>
      <c r="BB18" s="271"/>
      <c r="BC18" s="271"/>
      <c r="BD18" s="271"/>
      <c r="BE18" s="271"/>
      <c r="BF18" s="270"/>
    </row>
    <row r="19" spans="1:58" ht="15" customHeight="1">
      <c r="A19" s="141" t="s">
        <v>104</v>
      </c>
      <c r="B19" s="134"/>
      <c r="C19" s="134"/>
      <c r="D19" s="138"/>
      <c r="E19" s="134"/>
      <c r="F19" s="143">
        <v>0</v>
      </c>
      <c r="G19" s="142"/>
      <c r="H19" s="143">
        <v>0</v>
      </c>
      <c r="I19" s="142"/>
      <c r="J19" s="143">
        <v>0</v>
      </c>
      <c r="K19" s="142"/>
      <c r="L19" s="143">
        <v>0</v>
      </c>
      <c r="M19" s="142"/>
      <c r="N19" s="143">
        <v>9043349</v>
      </c>
      <c r="O19" s="139"/>
      <c r="P19" s="144">
        <v>0</v>
      </c>
      <c r="Q19" s="139"/>
      <c r="R19" s="144">
        <f>SUM(F19:Q19)</f>
        <v>9043349</v>
      </c>
      <c r="S19" s="139"/>
      <c r="T19" s="144">
        <v>1299</v>
      </c>
      <c r="U19" s="139"/>
      <c r="V19" s="180">
        <f>SUM(R19:U19)</f>
        <v>9044648</v>
      </c>
      <c r="W19" s="14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1"/>
      <c r="AP19" s="271"/>
      <c r="AQ19" s="271"/>
      <c r="AR19" s="271"/>
      <c r="AS19" s="271"/>
      <c r="AT19" s="271"/>
      <c r="AU19" s="271"/>
      <c r="AV19" s="271"/>
      <c r="AW19" s="271"/>
      <c r="AX19" s="271"/>
      <c r="AY19" s="271"/>
      <c r="AZ19" s="271"/>
      <c r="BA19" s="271"/>
      <c r="BB19" s="271"/>
      <c r="BC19" s="271"/>
      <c r="BD19" s="271"/>
      <c r="BE19" s="271"/>
      <c r="BF19" s="270"/>
    </row>
    <row r="20" spans="1:58" ht="6" customHeight="1">
      <c r="A20" s="141"/>
      <c r="B20" s="134"/>
      <c r="C20" s="134"/>
      <c r="D20" s="134"/>
      <c r="E20" s="134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88"/>
      <c r="W20" s="14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1"/>
      <c r="AP20" s="271"/>
      <c r="AQ20" s="271"/>
      <c r="AR20" s="271"/>
      <c r="AS20" s="271"/>
      <c r="AT20" s="271"/>
      <c r="AU20" s="271"/>
      <c r="AV20" s="271"/>
      <c r="AW20" s="271"/>
      <c r="AX20" s="271"/>
      <c r="AY20" s="271"/>
      <c r="AZ20" s="271"/>
      <c r="BA20" s="271"/>
      <c r="BB20" s="271"/>
      <c r="BC20" s="271"/>
      <c r="BD20" s="271"/>
      <c r="BE20" s="271"/>
      <c r="BF20" s="270"/>
    </row>
    <row r="21" spans="1:58" ht="15" customHeight="1" thickBot="1">
      <c r="A21" s="145" t="s">
        <v>142</v>
      </c>
      <c r="B21" s="134"/>
      <c r="C21" s="134"/>
      <c r="D21" s="134"/>
      <c r="E21" s="134"/>
      <c r="F21" s="146">
        <f>SUM(F15:F20)</f>
        <v>115000000</v>
      </c>
      <c r="G21" s="147"/>
      <c r="H21" s="146">
        <f>SUM(H15:H20)</f>
        <v>0</v>
      </c>
      <c r="I21" s="147"/>
      <c r="J21" s="146">
        <f>SUM(J15:J20)</f>
        <v>1175732</v>
      </c>
      <c r="K21" s="147"/>
      <c r="L21" s="146">
        <f>SUM(L15:L20)</f>
        <v>7340000</v>
      </c>
      <c r="M21" s="147"/>
      <c r="N21" s="146">
        <f>SUM(N15:N20)</f>
        <v>35999753</v>
      </c>
      <c r="O21" s="147"/>
      <c r="P21" s="146">
        <f>SUM(P15:P20)</f>
        <v>-1502</v>
      </c>
      <c r="Q21" s="147"/>
      <c r="R21" s="146">
        <f>SUM(R15:R20)</f>
        <v>159513983</v>
      </c>
      <c r="S21" s="147"/>
      <c r="T21" s="146">
        <f>SUM(T15:T20)</f>
        <v>10552</v>
      </c>
      <c r="U21" s="147"/>
      <c r="V21" s="146">
        <f>SUM(R21:U21)</f>
        <v>159524535</v>
      </c>
      <c r="W21" s="14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1"/>
      <c r="AP21" s="271"/>
      <c r="AQ21" s="271"/>
      <c r="AR21" s="271"/>
      <c r="AS21" s="271"/>
      <c r="AT21" s="271"/>
      <c r="AU21" s="271"/>
      <c r="AV21" s="271"/>
      <c r="AW21" s="271"/>
      <c r="AX21" s="271"/>
      <c r="AY21" s="271"/>
      <c r="AZ21" s="271"/>
      <c r="BA21" s="271"/>
      <c r="BB21" s="271"/>
      <c r="BC21" s="271"/>
      <c r="BD21" s="271"/>
      <c r="BE21" s="271"/>
      <c r="BF21" s="270"/>
    </row>
    <row r="22" spans="1:58" ht="15" customHeight="1" thickTop="1">
      <c r="A22" s="137"/>
      <c r="B22" s="134"/>
      <c r="C22" s="134"/>
      <c r="D22" s="134"/>
      <c r="E22" s="134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1"/>
      <c r="AP22" s="271"/>
      <c r="AQ22" s="271"/>
      <c r="AR22" s="271"/>
      <c r="AS22" s="271"/>
      <c r="AT22" s="271"/>
      <c r="AU22" s="271"/>
      <c r="AV22" s="271"/>
      <c r="AW22" s="271"/>
      <c r="AX22" s="271"/>
      <c r="AY22" s="271"/>
      <c r="AZ22" s="271"/>
      <c r="BA22" s="271"/>
      <c r="BB22" s="271"/>
      <c r="BC22" s="271"/>
      <c r="BD22" s="271"/>
      <c r="BE22" s="271"/>
      <c r="BF22" s="270"/>
    </row>
    <row r="23" spans="1:58" ht="15" customHeight="1">
      <c r="B23" s="59"/>
      <c r="C23" s="134"/>
      <c r="D23" s="138"/>
      <c r="E23" s="134"/>
      <c r="F23" s="149"/>
      <c r="G23" s="139"/>
      <c r="H23" s="149"/>
      <c r="I23" s="139"/>
      <c r="J23" s="149"/>
      <c r="K23" s="139"/>
      <c r="L23" s="149"/>
      <c r="M23" s="149"/>
      <c r="N23" s="149"/>
      <c r="O23" s="149"/>
      <c r="P23" s="149"/>
      <c r="Q23" s="149"/>
      <c r="R23" s="139"/>
      <c r="S23" s="149"/>
      <c r="T23" s="149"/>
      <c r="U23" s="149"/>
      <c r="V23" s="149"/>
      <c r="W23" s="14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1"/>
      <c r="AP23" s="271"/>
      <c r="AQ23" s="271"/>
      <c r="AR23" s="271"/>
      <c r="AS23" s="271"/>
      <c r="AT23" s="271"/>
      <c r="AU23" s="271"/>
      <c r="AV23" s="271"/>
      <c r="AW23" s="271"/>
      <c r="AX23" s="271"/>
      <c r="AY23" s="271"/>
      <c r="AZ23" s="271"/>
      <c r="BA23" s="271"/>
      <c r="BB23" s="271"/>
      <c r="BC23" s="271"/>
      <c r="BD23" s="271"/>
      <c r="BE23" s="271"/>
      <c r="BF23" s="270"/>
    </row>
    <row r="24" spans="1:58" ht="15" customHeight="1">
      <c r="A24" s="58" t="s">
        <v>143</v>
      </c>
      <c r="B24" s="148"/>
      <c r="C24" s="134"/>
      <c r="D24" s="138"/>
      <c r="E24" s="134"/>
      <c r="F24" s="238">
        <v>158000000</v>
      </c>
      <c r="G24" s="149"/>
      <c r="H24" s="238">
        <v>228732200</v>
      </c>
      <c r="I24" s="149"/>
      <c r="J24" s="238">
        <v>1175732</v>
      </c>
      <c r="K24" s="149"/>
      <c r="L24" s="238">
        <v>8850000</v>
      </c>
      <c r="M24" s="149"/>
      <c r="N24" s="238">
        <v>23008916</v>
      </c>
      <c r="O24" s="149"/>
      <c r="P24" s="238">
        <v>-1502</v>
      </c>
      <c r="Q24" s="149"/>
      <c r="R24" s="238">
        <f>SUM(F24:Q24)</f>
        <v>419765346</v>
      </c>
      <c r="S24" s="149"/>
      <c r="T24" s="238">
        <v>14472</v>
      </c>
      <c r="U24" s="149"/>
      <c r="V24" s="239">
        <f>SUM(R24:U24)</f>
        <v>419779818</v>
      </c>
      <c r="W24" s="14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1"/>
      <c r="AP24" s="271"/>
      <c r="AQ24" s="271"/>
      <c r="AR24" s="271"/>
      <c r="AS24" s="271"/>
      <c r="AT24" s="271"/>
      <c r="AU24" s="271"/>
      <c r="AV24" s="271"/>
      <c r="AW24" s="271"/>
      <c r="AX24" s="271"/>
      <c r="AY24" s="271"/>
      <c r="AZ24" s="271"/>
      <c r="BA24" s="271"/>
      <c r="BB24" s="271"/>
      <c r="BC24" s="271"/>
      <c r="BD24" s="271"/>
      <c r="BE24" s="271"/>
      <c r="BF24" s="271"/>
    </row>
    <row r="25" spans="1:58" ht="6" customHeight="1">
      <c r="A25" s="141"/>
      <c r="B25" s="134"/>
      <c r="C25" s="134"/>
      <c r="D25" s="134"/>
      <c r="E25" s="134"/>
      <c r="F25" s="239"/>
      <c r="G25" s="139"/>
      <c r="H25" s="239"/>
      <c r="I25" s="139"/>
      <c r="J25" s="239"/>
      <c r="K25" s="139"/>
      <c r="L25" s="239"/>
      <c r="M25" s="139"/>
      <c r="N25" s="239"/>
      <c r="O25" s="139"/>
      <c r="P25" s="239"/>
      <c r="Q25" s="139"/>
      <c r="R25" s="239"/>
      <c r="S25" s="139"/>
      <c r="T25" s="239"/>
      <c r="U25" s="139"/>
      <c r="V25" s="239"/>
      <c r="W25" s="14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1"/>
      <c r="AP25" s="271"/>
      <c r="AQ25" s="271"/>
      <c r="AR25" s="271"/>
      <c r="AS25" s="271"/>
      <c r="AT25" s="271"/>
      <c r="AU25" s="271"/>
      <c r="AV25" s="271"/>
      <c r="AW25" s="271"/>
      <c r="AX25" s="271"/>
      <c r="AY25" s="271"/>
      <c r="AZ25" s="271"/>
      <c r="BA25" s="271"/>
      <c r="BB25" s="271"/>
      <c r="BC25" s="271"/>
      <c r="BD25" s="271"/>
      <c r="BE25" s="271"/>
      <c r="BF25" s="271"/>
    </row>
    <row r="26" spans="1:58" ht="15" customHeight="1">
      <c r="A26" s="137" t="s">
        <v>140</v>
      </c>
      <c r="B26" s="134"/>
      <c r="C26" s="134"/>
      <c r="D26" s="138"/>
      <c r="E26" s="134"/>
      <c r="F26" s="239"/>
      <c r="G26" s="139"/>
      <c r="H26" s="239"/>
      <c r="I26" s="139"/>
      <c r="J26" s="239"/>
      <c r="K26" s="139"/>
      <c r="L26" s="239"/>
      <c r="M26" s="139"/>
      <c r="N26" s="239"/>
      <c r="O26" s="139"/>
      <c r="P26" s="239"/>
      <c r="Q26" s="139"/>
      <c r="R26" s="239"/>
      <c r="S26" s="139"/>
      <c r="T26" s="239"/>
      <c r="U26" s="139"/>
      <c r="V26" s="239"/>
      <c r="W26" s="14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/>
      <c r="AY26" s="271"/>
      <c r="AZ26" s="271"/>
      <c r="BA26" s="271"/>
      <c r="BB26" s="271"/>
      <c r="BC26" s="271"/>
      <c r="BD26" s="271"/>
      <c r="BE26" s="271"/>
      <c r="BF26" s="271"/>
    </row>
    <row r="27" spans="1:58" ht="15" customHeight="1">
      <c r="A27" s="141" t="s">
        <v>141</v>
      </c>
      <c r="B27" s="134"/>
      <c r="C27" s="134"/>
      <c r="D27" s="138">
        <v>18</v>
      </c>
      <c r="E27" s="134"/>
      <c r="F27" s="217">
        <v>0</v>
      </c>
      <c r="G27" s="70"/>
      <c r="H27" s="217">
        <v>0</v>
      </c>
      <c r="I27" s="70"/>
      <c r="J27" s="217">
        <v>0</v>
      </c>
      <c r="K27" s="70"/>
      <c r="L27" s="217">
        <v>810000</v>
      </c>
      <c r="M27" s="70"/>
      <c r="N27" s="217">
        <v>-810000</v>
      </c>
      <c r="O27" s="139"/>
      <c r="P27" s="239">
        <v>0</v>
      </c>
      <c r="Q27" s="139"/>
      <c r="R27" s="243">
        <f>SUM(F27:Q27)</f>
        <v>0</v>
      </c>
      <c r="S27" s="139"/>
      <c r="T27" s="243">
        <v>0</v>
      </c>
      <c r="U27" s="139"/>
      <c r="V27" s="239">
        <f>SUM(R27:U27)</f>
        <v>0</v>
      </c>
      <c r="W27" s="14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1"/>
      <c r="AP27" s="271"/>
      <c r="AQ27" s="271"/>
      <c r="AR27" s="271"/>
      <c r="AS27" s="271"/>
      <c r="AT27" s="271"/>
      <c r="AU27" s="271"/>
      <c r="AV27" s="271"/>
      <c r="AW27" s="271"/>
      <c r="AX27" s="271"/>
      <c r="AY27" s="271"/>
      <c r="AZ27" s="271"/>
      <c r="BA27" s="271"/>
      <c r="BB27" s="271"/>
      <c r="BC27" s="271"/>
      <c r="BD27" s="271"/>
      <c r="BE27" s="271"/>
      <c r="BF27" s="271"/>
    </row>
    <row r="28" spans="1:58" ht="15" customHeight="1">
      <c r="A28" s="141" t="s">
        <v>104</v>
      </c>
      <c r="B28" s="134"/>
      <c r="C28" s="134"/>
      <c r="D28" s="138"/>
      <c r="E28" s="134"/>
      <c r="F28" s="240">
        <v>0</v>
      </c>
      <c r="G28" s="142"/>
      <c r="H28" s="240">
        <v>0</v>
      </c>
      <c r="I28" s="142"/>
      <c r="J28" s="240">
        <v>0</v>
      </c>
      <c r="K28" s="142"/>
      <c r="L28" s="240">
        <v>0</v>
      </c>
      <c r="M28" s="142"/>
      <c r="N28" s="240">
        <f>'EN 5 (3M)'!F54</f>
        <v>15614089</v>
      </c>
      <c r="O28" s="139"/>
      <c r="P28" s="242">
        <v>0</v>
      </c>
      <c r="Q28" s="139"/>
      <c r="R28" s="242">
        <f>SUM(F28:Q28)</f>
        <v>15614089</v>
      </c>
      <c r="S28" s="139"/>
      <c r="T28" s="242">
        <f>'EN 5 (3M)'!F55</f>
        <v>1301</v>
      </c>
      <c r="U28" s="139"/>
      <c r="V28" s="242">
        <f>SUM(R28:U28)</f>
        <v>15615390</v>
      </c>
      <c r="W28" s="140"/>
      <c r="X28" s="272"/>
      <c r="Y28" s="272"/>
      <c r="Z28" s="272"/>
      <c r="AA28" s="272"/>
      <c r="AB28" s="272"/>
      <c r="AC28" s="272"/>
      <c r="AD28" s="272"/>
      <c r="AE28" s="272"/>
      <c r="AF28" s="272"/>
      <c r="AG28" s="272"/>
      <c r="AH28" s="272"/>
      <c r="AI28" s="272"/>
      <c r="AJ28" s="272"/>
      <c r="AK28" s="272"/>
      <c r="AL28" s="272"/>
      <c r="AM28" s="272"/>
      <c r="AN28" s="272"/>
      <c r="AO28" s="271"/>
      <c r="AP28" s="271"/>
      <c r="AQ28" s="271"/>
      <c r="AR28" s="271"/>
      <c r="AS28" s="271"/>
      <c r="AT28" s="271"/>
      <c r="AU28" s="271"/>
      <c r="AV28" s="271"/>
      <c r="AW28" s="271"/>
      <c r="AX28" s="271"/>
      <c r="AY28" s="271"/>
      <c r="AZ28" s="271"/>
      <c r="BA28" s="271"/>
      <c r="BB28" s="271"/>
      <c r="BC28" s="271"/>
      <c r="BD28" s="271"/>
      <c r="BE28" s="271"/>
      <c r="BF28" s="271"/>
    </row>
    <row r="29" spans="1:58" ht="6" customHeight="1">
      <c r="A29" s="141"/>
      <c r="B29" s="134"/>
      <c r="C29" s="134"/>
      <c r="D29" s="134"/>
      <c r="E29" s="134"/>
      <c r="F29" s="239"/>
      <c r="G29" s="139"/>
      <c r="H29" s="239"/>
      <c r="I29" s="139"/>
      <c r="J29" s="239"/>
      <c r="K29" s="139"/>
      <c r="L29" s="239"/>
      <c r="M29" s="139"/>
      <c r="N29" s="239"/>
      <c r="O29" s="139"/>
      <c r="P29" s="239"/>
      <c r="Q29" s="139"/>
      <c r="R29" s="239"/>
      <c r="S29" s="139"/>
      <c r="T29" s="239"/>
      <c r="U29" s="139"/>
      <c r="V29" s="215"/>
      <c r="W29" s="140"/>
      <c r="AO29" s="270"/>
      <c r="AP29" s="271"/>
      <c r="AQ29" s="271"/>
      <c r="AR29" s="271"/>
      <c r="AS29" s="271"/>
      <c r="AT29" s="271"/>
      <c r="AU29" s="271"/>
      <c r="AV29" s="271"/>
      <c r="AW29" s="271"/>
      <c r="AX29" s="271"/>
      <c r="AY29" s="271"/>
      <c r="AZ29" s="271"/>
      <c r="BA29" s="271"/>
      <c r="BB29" s="271"/>
      <c r="BC29" s="271"/>
      <c r="BD29" s="271"/>
      <c r="BE29" s="271"/>
      <c r="BF29" s="271"/>
    </row>
    <row r="30" spans="1:58" ht="15" customHeight="1" thickBot="1">
      <c r="A30" s="145" t="s">
        <v>144</v>
      </c>
      <c r="B30" s="134"/>
      <c r="C30" s="134"/>
      <c r="D30" s="134"/>
      <c r="E30" s="134"/>
      <c r="F30" s="241">
        <f>SUM(F24:F29)</f>
        <v>158000000</v>
      </c>
      <c r="G30" s="147"/>
      <c r="H30" s="241">
        <f>SUM(H24:H29)</f>
        <v>228732200</v>
      </c>
      <c r="I30" s="147"/>
      <c r="J30" s="241">
        <f>SUM(J24:J29)</f>
        <v>1175732</v>
      </c>
      <c r="K30" s="147"/>
      <c r="L30" s="241">
        <f>SUM(L24:L29)</f>
        <v>9660000</v>
      </c>
      <c r="M30" s="147"/>
      <c r="N30" s="241">
        <f>SUM(N24:N29)</f>
        <v>37813005</v>
      </c>
      <c r="O30" s="147"/>
      <c r="P30" s="241">
        <f>SUM(P24:P29)</f>
        <v>-1502</v>
      </c>
      <c r="Q30" s="147"/>
      <c r="R30" s="241">
        <f>SUM(R24:R29)</f>
        <v>435379435</v>
      </c>
      <c r="S30" s="147"/>
      <c r="T30" s="241">
        <f>SUM(T24:T29)</f>
        <v>15773</v>
      </c>
      <c r="U30" s="147"/>
      <c r="V30" s="241">
        <f>SUM(R30:U30)</f>
        <v>435395208</v>
      </c>
      <c r="W30" s="140"/>
      <c r="AO30" s="270"/>
      <c r="AP30" s="271"/>
      <c r="AQ30" s="271"/>
      <c r="AR30" s="271"/>
      <c r="AS30" s="271"/>
      <c r="AT30" s="271"/>
      <c r="AU30" s="271"/>
      <c r="AV30" s="271"/>
      <c r="AW30" s="271"/>
      <c r="AX30" s="271"/>
      <c r="AY30" s="271"/>
      <c r="AZ30" s="271"/>
      <c r="BA30" s="271"/>
      <c r="BB30" s="271"/>
      <c r="BC30" s="271"/>
      <c r="BD30" s="271"/>
      <c r="BE30" s="271"/>
      <c r="BF30" s="271"/>
    </row>
    <row r="31" spans="1:58" ht="15" customHeight="1" thickTop="1">
      <c r="A31" s="145"/>
      <c r="B31" s="134"/>
      <c r="C31" s="134"/>
      <c r="D31" s="134"/>
      <c r="E31" s="134"/>
      <c r="F31" s="181"/>
      <c r="G31" s="147"/>
      <c r="H31" s="181"/>
      <c r="I31" s="147"/>
      <c r="J31" s="181"/>
      <c r="K31" s="147"/>
      <c r="L31" s="181"/>
      <c r="M31" s="147"/>
      <c r="N31" s="181"/>
      <c r="O31" s="147"/>
      <c r="P31" s="181"/>
      <c r="Q31" s="147"/>
      <c r="R31" s="181"/>
      <c r="S31" s="147"/>
      <c r="T31" s="181"/>
      <c r="U31" s="147"/>
      <c r="V31" s="181"/>
      <c r="W31" s="140"/>
      <c r="AO31" s="272"/>
      <c r="AP31" s="270"/>
      <c r="AQ31" s="270"/>
      <c r="AR31" s="270"/>
      <c r="AS31" s="270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</row>
    <row r="32" spans="1:58" ht="15" customHeight="1">
      <c r="A32" s="145"/>
      <c r="B32" s="134"/>
      <c r="C32" s="134"/>
      <c r="D32" s="134"/>
      <c r="E32" s="134"/>
      <c r="F32" s="181"/>
      <c r="G32" s="147"/>
      <c r="H32" s="181"/>
      <c r="I32" s="147"/>
      <c r="J32" s="181"/>
      <c r="K32" s="147"/>
      <c r="L32" s="181"/>
      <c r="M32" s="147"/>
      <c r="N32" s="181"/>
      <c r="O32" s="147"/>
      <c r="P32" s="181"/>
      <c r="Q32" s="147"/>
      <c r="R32" s="181"/>
      <c r="S32" s="147"/>
      <c r="T32" s="181"/>
      <c r="U32" s="147"/>
      <c r="V32" s="189">
        <f>V30-'EN 2-4'!J133</f>
        <v>0</v>
      </c>
      <c r="W32" s="140"/>
      <c r="AO32" s="272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</row>
    <row r="33" spans="1:58" ht="18.75" customHeight="1">
      <c r="A33" s="145"/>
      <c r="B33" s="134"/>
      <c r="C33" s="134"/>
      <c r="D33" s="134"/>
      <c r="E33" s="134"/>
      <c r="F33" s="181"/>
      <c r="G33" s="147"/>
      <c r="H33" s="181"/>
      <c r="I33" s="147"/>
      <c r="J33" s="181"/>
      <c r="K33" s="147"/>
      <c r="L33" s="181"/>
      <c r="M33" s="147"/>
      <c r="N33" s="181"/>
      <c r="O33" s="147"/>
      <c r="P33" s="181"/>
      <c r="Q33" s="147"/>
      <c r="R33" s="181"/>
      <c r="S33" s="147"/>
      <c r="T33" s="181"/>
      <c r="U33" s="147"/>
      <c r="V33" s="189"/>
      <c r="W33" s="140"/>
      <c r="AO33" s="272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</row>
    <row r="34" spans="1:58" ht="13.5" customHeight="1">
      <c r="A34" s="145"/>
      <c r="B34" s="134"/>
      <c r="C34" s="134"/>
      <c r="D34" s="134"/>
      <c r="E34" s="134"/>
      <c r="F34" s="181"/>
      <c r="G34" s="147"/>
      <c r="H34" s="181"/>
      <c r="I34" s="147"/>
      <c r="J34" s="181"/>
      <c r="K34" s="147"/>
      <c r="L34" s="181"/>
      <c r="M34" s="147"/>
      <c r="N34" s="181"/>
      <c r="O34" s="147"/>
      <c r="P34" s="181"/>
      <c r="Q34" s="147"/>
      <c r="R34" s="181"/>
      <c r="S34" s="147"/>
      <c r="T34" s="181"/>
      <c r="U34" s="147"/>
      <c r="V34" s="189"/>
      <c r="W34" s="140"/>
      <c r="AP34" s="272"/>
      <c r="AQ34" s="272"/>
      <c r="AR34" s="272"/>
      <c r="AS34" s="272"/>
      <c r="AT34" s="272"/>
      <c r="AU34" s="272"/>
      <c r="AV34" s="272"/>
      <c r="AW34" s="272"/>
      <c r="AX34" s="272"/>
      <c r="AY34" s="272"/>
      <c r="AZ34" s="272"/>
      <c r="BA34" s="272"/>
      <c r="BB34" s="272"/>
      <c r="BC34" s="272"/>
      <c r="BD34" s="272"/>
      <c r="BE34" s="272"/>
      <c r="BF34" s="272"/>
    </row>
    <row r="35" spans="1:58" ht="19.5" customHeight="1">
      <c r="A35" s="145"/>
      <c r="B35" s="134"/>
      <c r="C35" s="134"/>
      <c r="D35" s="134"/>
      <c r="E35" s="134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0"/>
      <c r="AP35" s="272"/>
      <c r="AQ35" s="272"/>
      <c r="AR35" s="272"/>
      <c r="AS35" s="272"/>
      <c r="AT35" s="272"/>
      <c r="AU35" s="272"/>
      <c r="AV35" s="272"/>
      <c r="AW35" s="272"/>
      <c r="AX35" s="272"/>
      <c r="AY35" s="272"/>
      <c r="AZ35" s="272"/>
      <c r="BA35" s="272"/>
      <c r="BB35" s="272"/>
      <c r="BC35" s="272"/>
      <c r="BD35" s="272"/>
      <c r="BE35" s="272"/>
      <c r="BF35" s="272"/>
    </row>
    <row r="36" spans="1:58" ht="15" customHeight="1">
      <c r="A36" s="309" t="s">
        <v>145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147"/>
      <c r="V36" s="147"/>
      <c r="W36" s="140"/>
    </row>
    <row r="37" spans="1:58" ht="15" customHeight="1">
      <c r="A37" s="295"/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147"/>
      <c r="V37" s="147"/>
      <c r="W37" s="140"/>
    </row>
    <row r="38" spans="1:58" ht="15" customHeight="1">
      <c r="A38" s="295"/>
      <c r="B38" s="295"/>
      <c r="C38" s="295"/>
      <c r="D38" s="295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147"/>
      <c r="V38" s="147"/>
      <c r="W38" s="140"/>
    </row>
    <row r="39" spans="1:58" ht="16.149999999999999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147"/>
      <c r="V39" s="147"/>
      <c r="W39" s="140"/>
    </row>
    <row r="40" spans="1:58" s="59" customFormat="1" ht="21.95" customHeight="1">
      <c r="A40" s="310" t="str">
        <f>+'EN 5 (3M)'!A65</f>
        <v>The accompanying notes form part of this interim financial information.</v>
      </c>
      <c r="B40" s="310"/>
      <c r="C40" s="310"/>
      <c r="D40" s="311"/>
      <c r="E40" s="311"/>
      <c r="F40" s="311"/>
      <c r="G40" s="311"/>
      <c r="H40" s="311"/>
      <c r="I40" s="311"/>
      <c r="J40" s="311"/>
      <c r="K40" s="311"/>
      <c r="L40" s="311"/>
      <c r="M40" s="311"/>
      <c r="N40" s="311"/>
      <c r="O40" s="150"/>
      <c r="P40" s="151"/>
      <c r="Q40" s="150"/>
      <c r="R40" s="97"/>
      <c r="S40" s="150"/>
      <c r="T40" s="97"/>
      <c r="U40" s="97"/>
      <c r="V40" s="97"/>
      <c r="W40" s="140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</row>
    <row r="41" spans="1:58" ht="16.5" customHeight="1">
      <c r="T41" s="110"/>
    </row>
    <row r="46" spans="1:58" ht="16.5" customHeight="1">
      <c r="T46" s="110"/>
    </row>
    <row r="50" spans="6:20" ht="16.5" customHeight="1">
      <c r="T50" s="110"/>
    </row>
    <row r="52" spans="6:20" ht="16.5" customHeight="1"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T52" s="110"/>
    </row>
    <row r="53" spans="6:20" ht="16.5" customHeight="1"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T53" s="110"/>
    </row>
    <row r="54" spans="6:20" ht="16.5" customHeight="1"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T54" s="110"/>
    </row>
    <row r="56" spans="6:20" ht="16.5" customHeight="1"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T56" s="110"/>
    </row>
    <row r="57" spans="6:20" ht="16.5" customHeight="1"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T57" s="110"/>
    </row>
    <row r="58" spans="6:20" ht="16.5" customHeight="1"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T58" s="110"/>
    </row>
    <row r="59" spans="6:20" ht="16.5" customHeight="1"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T59" s="110"/>
    </row>
    <row r="60" spans="6:20" ht="16.5" customHeight="1"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T60" s="110"/>
    </row>
    <row r="62" spans="6:20" ht="16.5" customHeight="1"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T62" s="110"/>
    </row>
    <row r="64" spans="6:20" ht="16.5" customHeight="1"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T64" s="110"/>
    </row>
    <row r="66" spans="6:20" ht="16.5" customHeight="1"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T66" s="110"/>
    </row>
    <row r="67" spans="6:20" ht="16.5" customHeight="1"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T67" s="110"/>
    </row>
    <row r="68" spans="6:20" ht="16.5" customHeight="1"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T68" s="110"/>
    </row>
    <row r="71" spans="6:20" ht="16.5" customHeight="1"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T71" s="110"/>
    </row>
    <row r="72" spans="6:20" ht="16.5" customHeight="1"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T72" s="110"/>
    </row>
    <row r="73" spans="6:20" ht="16.5" customHeight="1"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T73" s="110"/>
    </row>
    <row r="74" spans="6:20" ht="16.5" customHeight="1"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T74" s="110"/>
    </row>
    <row r="75" spans="6:20" ht="16.5" customHeight="1"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T75" s="110"/>
    </row>
    <row r="76" spans="6:20" ht="16.5" customHeight="1"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T76" s="110"/>
    </row>
    <row r="78" spans="6:20" ht="16.5" customHeight="1"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T78" s="110"/>
    </row>
    <row r="80" spans="6:20" ht="16.5" customHeight="1"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T80" s="110"/>
    </row>
    <row r="83" spans="6:20" ht="16.5" customHeight="1"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T83" s="110"/>
    </row>
    <row r="84" spans="6:20" ht="16.5" customHeight="1"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T84" s="110"/>
    </row>
    <row r="85" spans="6:20" ht="16.5" customHeight="1"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T85" s="110"/>
    </row>
    <row r="88" spans="6:20" ht="16.5" customHeight="1"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T88" s="110"/>
    </row>
    <row r="89" spans="6:20" ht="16.5" customHeight="1"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T89" s="110"/>
    </row>
    <row r="90" spans="6:20" ht="16.5" customHeight="1"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T90" s="110"/>
    </row>
    <row r="106" spans="6:20" ht="16.5" customHeight="1"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T106" s="110"/>
    </row>
    <row r="107" spans="6:20" ht="16.5" customHeight="1"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T107" s="110"/>
    </row>
    <row r="108" spans="6:20" ht="16.5" customHeight="1"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T108" s="110"/>
    </row>
    <row r="109" spans="6:20" ht="16.5" customHeight="1"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T109" s="110"/>
    </row>
    <row r="110" spans="6:20" ht="16.5" customHeight="1"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T110" s="110"/>
    </row>
    <row r="112" spans="6:20" ht="16.5" customHeight="1"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T112" s="110"/>
    </row>
    <row r="113" spans="6:20" ht="16.5" customHeight="1"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T113" s="110"/>
    </row>
    <row r="114" spans="6:20" ht="16.5" customHeight="1"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T114" s="110"/>
    </row>
    <row r="116" spans="6:20" ht="16.5" customHeight="1"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T116" s="110"/>
    </row>
    <row r="117" spans="6:20" ht="16.5" customHeight="1"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T117" s="110"/>
    </row>
    <row r="118" spans="6:20" ht="16.5" customHeight="1"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T118" s="110"/>
    </row>
    <row r="120" spans="6:20" ht="16.5" customHeight="1"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T120" s="110"/>
    </row>
    <row r="121" spans="6:20" ht="16.5" customHeight="1"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T121" s="110"/>
    </row>
    <row r="122" spans="6:20" ht="16.5" customHeight="1"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T122" s="110"/>
    </row>
    <row r="123" spans="6:20" ht="16.5" customHeight="1"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T123" s="110"/>
    </row>
    <row r="124" spans="6:20" ht="16.5" customHeight="1"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T124" s="110"/>
    </row>
    <row r="125" spans="6:20" ht="16.5" customHeight="1"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T125" s="110"/>
    </row>
    <row r="126" spans="6:20" ht="16.5" customHeight="1"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T126" s="110"/>
    </row>
    <row r="131" spans="6:20" ht="16.5" customHeight="1"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T131" s="110"/>
    </row>
    <row r="132" spans="6:20" ht="16.5" customHeight="1"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T132" s="110"/>
    </row>
    <row r="133" spans="6:20" ht="16.5" customHeight="1"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T133" s="110"/>
    </row>
  </sheetData>
  <mergeCells count="5">
    <mergeCell ref="F6:V6"/>
    <mergeCell ref="F7:S7"/>
    <mergeCell ref="L10:N10"/>
    <mergeCell ref="A36:T36"/>
    <mergeCell ref="A40:N40"/>
  </mergeCells>
  <pageMargins left="0.4" right="0.4" top="0.5" bottom="0.6" header="0.49" footer="0.4"/>
  <pageSetup paperSize="9" scale="95" firstPageNumber="6" fitToHeight="0" orientation="landscape" useFirstPageNumber="1" horizontalDpi="1200" verticalDpi="1200" r:id="rId1"/>
  <headerFooter>
    <oddFooter>&amp;R&amp;"Arial,Regular"&amp;9&amp;P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24CF3-5C21-45C8-B8CD-49EE2AC7568E}">
  <sheetPr>
    <tabColor theme="9" tint="-0.249977111117893"/>
  </sheetPr>
  <dimension ref="A1:AH35"/>
  <sheetViews>
    <sheetView zoomScaleNormal="100" zoomScaleSheetLayoutView="78" workbookViewId="0">
      <selection activeCell="Q20" sqref="Q20"/>
    </sheetView>
  </sheetViews>
  <sheetFormatPr defaultRowHeight="16.5" customHeight="1"/>
  <cols>
    <col min="1" max="1" width="1.7109375" style="59" customWidth="1"/>
    <col min="2" max="2" width="39.85546875" style="59" customWidth="1"/>
    <col min="3" max="3" width="7.7109375" style="60" customWidth="1"/>
    <col min="4" max="4" width="1.140625" style="60" customWidth="1"/>
    <col min="5" max="5" width="15.7109375" style="60" customWidth="1"/>
    <col min="6" max="6" width="1.140625" style="60" customWidth="1"/>
    <col min="7" max="7" width="15.7109375" style="60" customWidth="1"/>
    <col min="8" max="8" width="1.140625" style="60" customWidth="1"/>
    <col min="9" max="9" width="16.85546875" style="60" customWidth="1"/>
    <col min="10" max="10" width="1.140625" style="60" customWidth="1"/>
    <col min="11" max="11" width="17.5703125" style="60" customWidth="1"/>
    <col min="12" max="12" width="1.140625" style="60" customWidth="1"/>
    <col min="13" max="13" width="15.7109375" style="60" customWidth="1"/>
    <col min="14" max="14" width="9.140625" style="59"/>
    <col min="15" max="15" width="9" style="275"/>
    <col min="16" max="16" width="0" style="275" hidden="1" customWidth="1"/>
    <col min="17" max="17" width="9" style="275"/>
    <col min="18" max="18" width="0" style="275" hidden="1" customWidth="1"/>
    <col min="19" max="19" width="9.5703125" style="275" customWidth="1"/>
    <col min="20" max="20" width="0" style="275" hidden="1" customWidth="1"/>
    <col min="21" max="21" width="9" style="275"/>
    <col min="22" max="22" width="0" style="275" hidden="1" customWidth="1"/>
    <col min="23" max="34" width="9" style="275"/>
    <col min="35" max="210" width="9.140625" style="59"/>
    <col min="211" max="211" width="1.7109375" style="59" customWidth="1"/>
    <col min="212" max="212" width="58" style="59" customWidth="1"/>
    <col min="213" max="213" width="6.85546875" style="59" customWidth="1"/>
    <col min="214" max="214" width="1.7109375" style="59" customWidth="1"/>
    <col min="215" max="215" width="15.7109375" style="59" customWidth="1"/>
    <col min="216" max="216" width="1.7109375" style="59" customWidth="1"/>
    <col min="217" max="217" width="15.7109375" style="59" customWidth="1"/>
    <col min="218" max="218" width="1.7109375" style="59" customWidth="1"/>
    <col min="219" max="219" width="15.7109375" style="59" customWidth="1"/>
    <col min="220" max="220" width="1.7109375" style="59" customWidth="1"/>
    <col min="221" max="221" width="15.7109375" style="59" customWidth="1"/>
    <col min="222" max="466" width="9.140625" style="59"/>
    <col min="467" max="467" width="1.7109375" style="59" customWidth="1"/>
    <col min="468" max="468" width="58" style="59" customWidth="1"/>
    <col min="469" max="469" width="6.85546875" style="59" customWidth="1"/>
    <col min="470" max="470" width="1.7109375" style="59" customWidth="1"/>
    <col min="471" max="471" width="15.7109375" style="59" customWidth="1"/>
    <col min="472" max="472" width="1.7109375" style="59" customWidth="1"/>
    <col min="473" max="473" width="15.7109375" style="59" customWidth="1"/>
    <col min="474" max="474" width="1.7109375" style="59" customWidth="1"/>
    <col min="475" max="475" width="15.7109375" style="59" customWidth="1"/>
    <col min="476" max="476" width="1.7109375" style="59" customWidth="1"/>
    <col min="477" max="477" width="15.7109375" style="59" customWidth="1"/>
    <col min="478" max="722" width="9.140625" style="59"/>
    <col min="723" max="723" width="1.7109375" style="59" customWidth="1"/>
    <col min="724" max="724" width="58" style="59" customWidth="1"/>
    <col min="725" max="725" width="6.85546875" style="59" customWidth="1"/>
    <col min="726" max="726" width="1.7109375" style="59" customWidth="1"/>
    <col min="727" max="727" width="15.7109375" style="59" customWidth="1"/>
    <col min="728" max="728" width="1.7109375" style="59" customWidth="1"/>
    <col min="729" max="729" width="15.7109375" style="59" customWidth="1"/>
    <col min="730" max="730" width="1.7109375" style="59" customWidth="1"/>
    <col min="731" max="731" width="15.7109375" style="59" customWidth="1"/>
    <col min="732" max="732" width="1.7109375" style="59" customWidth="1"/>
    <col min="733" max="733" width="15.7109375" style="59" customWidth="1"/>
    <col min="734" max="978" width="9.140625" style="59"/>
    <col min="979" max="979" width="1.7109375" style="59" customWidth="1"/>
    <col min="980" max="980" width="58" style="59" customWidth="1"/>
    <col min="981" max="981" width="6.85546875" style="59" customWidth="1"/>
    <col min="982" max="982" width="1.7109375" style="59" customWidth="1"/>
    <col min="983" max="983" width="15.7109375" style="59" customWidth="1"/>
    <col min="984" max="984" width="1.7109375" style="59" customWidth="1"/>
    <col min="985" max="985" width="15.7109375" style="59" customWidth="1"/>
    <col min="986" max="986" width="1.7109375" style="59" customWidth="1"/>
    <col min="987" max="987" width="15.7109375" style="59" customWidth="1"/>
    <col min="988" max="988" width="1.7109375" style="59" customWidth="1"/>
    <col min="989" max="989" width="15.7109375" style="59" customWidth="1"/>
    <col min="990" max="1234" width="9.140625" style="59"/>
    <col min="1235" max="1235" width="1.7109375" style="59" customWidth="1"/>
    <col min="1236" max="1236" width="58" style="59" customWidth="1"/>
    <col min="1237" max="1237" width="6.85546875" style="59" customWidth="1"/>
    <col min="1238" max="1238" width="1.7109375" style="59" customWidth="1"/>
    <col min="1239" max="1239" width="15.7109375" style="59" customWidth="1"/>
    <col min="1240" max="1240" width="1.7109375" style="59" customWidth="1"/>
    <col min="1241" max="1241" width="15.7109375" style="59" customWidth="1"/>
    <col min="1242" max="1242" width="1.7109375" style="59" customWidth="1"/>
    <col min="1243" max="1243" width="15.7109375" style="59" customWidth="1"/>
    <col min="1244" max="1244" width="1.7109375" style="59" customWidth="1"/>
    <col min="1245" max="1245" width="15.7109375" style="59" customWidth="1"/>
    <col min="1246" max="1490" width="9.140625" style="59"/>
    <col min="1491" max="1491" width="1.7109375" style="59" customWidth="1"/>
    <col min="1492" max="1492" width="58" style="59" customWidth="1"/>
    <col min="1493" max="1493" width="6.85546875" style="59" customWidth="1"/>
    <col min="1494" max="1494" width="1.7109375" style="59" customWidth="1"/>
    <col min="1495" max="1495" width="15.7109375" style="59" customWidth="1"/>
    <col min="1496" max="1496" width="1.7109375" style="59" customWidth="1"/>
    <col min="1497" max="1497" width="15.7109375" style="59" customWidth="1"/>
    <col min="1498" max="1498" width="1.7109375" style="59" customWidth="1"/>
    <col min="1499" max="1499" width="15.7109375" style="59" customWidth="1"/>
    <col min="1500" max="1500" width="1.7109375" style="59" customWidth="1"/>
    <col min="1501" max="1501" width="15.7109375" style="59" customWidth="1"/>
    <col min="1502" max="1746" width="9.140625" style="59"/>
    <col min="1747" max="1747" width="1.7109375" style="59" customWidth="1"/>
    <col min="1748" max="1748" width="58" style="59" customWidth="1"/>
    <col min="1749" max="1749" width="6.85546875" style="59" customWidth="1"/>
    <col min="1750" max="1750" width="1.7109375" style="59" customWidth="1"/>
    <col min="1751" max="1751" width="15.7109375" style="59" customWidth="1"/>
    <col min="1752" max="1752" width="1.7109375" style="59" customWidth="1"/>
    <col min="1753" max="1753" width="15.7109375" style="59" customWidth="1"/>
    <col min="1754" max="1754" width="1.7109375" style="59" customWidth="1"/>
    <col min="1755" max="1755" width="15.7109375" style="59" customWidth="1"/>
    <col min="1756" max="1756" width="1.7109375" style="59" customWidth="1"/>
    <col min="1757" max="1757" width="15.7109375" style="59" customWidth="1"/>
    <col min="1758" max="2002" width="9.140625" style="59"/>
    <col min="2003" max="2003" width="1.7109375" style="59" customWidth="1"/>
    <col min="2004" max="2004" width="58" style="59" customWidth="1"/>
    <col min="2005" max="2005" width="6.85546875" style="59" customWidth="1"/>
    <col min="2006" max="2006" width="1.7109375" style="59" customWidth="1"/>
    <col min="2007" max="2007" width="15.7109375" style="59" customWidth="1"/>
    <col min="2008" max="2008" width="1.7109375" style="59" customWidth="1"/>
    <col min="2009" max="2009" width="15.7109375" style="59" customWidth="1"/>
    <col min="2010" max="2010" width="1.7109375" style="59" customWidth="1"/>
    <col min="2011" max="2011" width="15.7109375" style="59" customWidth="1"/>
    <col min="2012" max="2012" width="1.7109375" style="59" customWidth="1"/>
    <col min="2013" max="2013" width="15.7109375" style="59" customWidth="1"/>
    <col min="2014" max="2258" width="9.140625" style="59"/>
    <col min="2259" max="2259" width="1.7109375" style="59" customWidth="1"/>
    <col min="2260" max="2260" width="58" style="59" customWidth="1"/>
    <col min="2261" max="2261" width="6.85546875" style="59" customWidth="1"/>
    <col min="2262" max="2262" width="1.7109375" style="59" customWidth="1"/>
    <col min="2263" max="2263" width="15.7109375" style="59" customWidth="1"/>
    <col min="2264" max="2264" width="1.7109375" style="59" customWidth="1"/>
    <col min="2265" max="2265" width="15.7109375" style="59" customWidth="1"/>
    <col min="2266" max="2266" width="1.7109375" style="59" customWidth="1"/>
    <col min="2267" max="2267" width="15.7109375" style="59" customWidth="1"/>
    <col min="2268" max="2268" width="1.7109375" style="59" customWidth="1"/>
    <col min="2269" max="2269" width="15.7109375" style="59" customWidth="1"/>
    <col min="2270" max="2514" width="9.140625" style="59"/>
    <col min="2515" max="2515" width="1.7109375" style="59" customWidth="1"/>
    <col min="2516" max="2516" width="58" style="59" customWidth="1"/>
    <col min="2517" max="2517" width="6.85546875" style="59" customWidth="1"/>
    <col min="2518" max="2518" width="1.7109375" style="59" customWidth="1"/>
    <col min="2519" max="2519" width="15.7109375" style="59" customWidth="1"/>
    <col min="2520" max="2520" width="1.7109375" style="59" customWidth="1"/>
    <col min="2521" max="2521" width="15.7109375" style="59" customWidth="1"/>
    <col min="2522" max="2522" width="1.7109375" style="59" customWidth="1"/>
    <col min="2523" max="2523" width="15.7109375" style="59" customWidth="1"/>
    <col min="2524" max="2524" width="1.7109375" style="59" customWidth="1"/>
    <col min="2525" max="2525" width="15.7109375" style="59" customWidth="1"/>
    <col min="2526" max="2770" width="9.140625" style="59"/>
    <col min="2771" max="2771" width="1.7109375" style="59" customWidth="1"/>
    <col min="2772" max="2772" width="58" style="59" customWidth="1"/>
    <col min="2773" max="2773" width="6.85546875" style="59" customWidth="1"/>
    <col min="2774" max="2774" width="1.7109375" style="59" customWidth="1"/>
    <col min="2775" max="2775" width="15.7109375" style="59" customWidth="1"/>
    <col min="2776" max="2776" width="1.7109375" style="59" customWidth="1"/>
    <col min="2777" max="2777" width="15.7109375" style="59" customWidth="1"/>
    <col min="2778" max="2778" width="1.7109375" style="59" customWidth="1"/>
    <col min="2779" max="2779" width="15.7109375" style="59" customWidth="1"/>
    <col min="2780" max="2780" width="1.7109375" style="59" customWidth="1"/>
    <col min="2781" max="2781" width="15.7109375" style="59" customWidth="1"/>
    <col min="2782" max="3026" width="9.140625" style="59"/>
    <col min="3027" max="3027" width="1.7109375" style="59" customWidth="1"/>
    <col min="3028" max="3028" width="58" style="59" customWidth="1"/>
    <col min="3029" max="3029" width="6.85546875" style="59" customWidth="1"/>
    <col min="3030" max="3030" width="1.7109375" style="59" customWidth="1"/>
    <col min="3031" max="3031" width="15.7109375" style="59" customWidth="1"/>
    <col min="3032" max="3032" width="1.7109375" style="59" customWidth="1"/>
    <col min="3033" max="3033" width="15.7109375" style="59" customWidth="1"/>
    <col min="3034" max="3034" width="1.7109375" style="59" customWidth="1"/>
    <col min="3035" max="3035" width="15.7109375" style="59" customWidth="1"/>
    <col min="3036" max="3036" width="1.7109375" style="59" customWidth="1"/>
    <col min="3037" max="3037" width="15.7109375" style="59" customWidth="1"/>
    <col min="3038" max="3282" width="9.140625" style="59"/>
    <col min="3283" max="3283" width="1.7109375" style="59" customWidth="1"/>
    <col min="3284" max="3284" width="58" style="59" customWidth="1"/>
    <col min="3285" max="3285" width="6.85546875" style="59" customWidth="1"/>
    <col min="3286" max="3286" width="1.7109375" style="59" customWidth="1"/>
    <col min="3287" max="3287" width="15.7109375" style="59" customWidth="1"/>
    <col min="3288" max="3288" width="1.7109375" style="59" customWidth="1"/>
    <col min="3289" max="3289" width="15.7109375" style="59" customWidth="1"/>
    <col min="3290" max="3290" width="1.7109375" style="59" customWidth="1"/>
    <col min="3291" max="3291" width="15.7109375" style="59" customWidth="1"/>
    <col min="3292" max="3292" width="1.7109375" style="59" customWidth="1"/>
    <col min="3293" max="3293" width="15.7109375" style="59" customWidth="1"/>
    <col min="3294" max="3538" width="9.140625" style="59"/>
    <col min="3539" max="3539" width="1.7109375" style="59" customWidth="1"/>
    <col min="3540" max="3540" width="58" style="59" customWidth="1"/>
    <col min="3541" max="3541" width="6.85546875" style="59" customWidth="1"/>
    <col min="3542" max="3542" width="1.7109375" style="59" customWidth="1"/>
    <col min="3543" max="3543" width="15.7109375" style="59" customWidth="1"/>
    <col min="3544" max="3544" width="1.7109375" style="59" customWidth="1"/>
    <col min="3545" max="3545" width="15.7109375" style="59" customWidth="1"/>
    <col min="3546" max="3546" width="1.7109375" style="59" customWidth="1"/>
    <col min="3547" max="3547" width="15.7109375" style="59" customWidth="1"/>
    <col min="3548" max="3548" width="1.7109375" style="59" customWidth="1"/>
    <col min="3549" max="3549" width="15.7109375" style="59" customWidth="1"/>
    <col min="3550" max="3794" width="9.140625" style="59"/>
    <col min="3795" max="3795" width="1.7109375" style="59" customWidth="1"/>
    <col min="3796" max="3796" width="58" style="59" customWidth="1"/>
    <col min="3797" max="3797" width="6.85546875" style="59" customWidth="1"/>
    <col min="3798" max="3798" width="1.7109375" style="59" customWidth="1"/>
    <col min="3799" max="3799" width="15.7109375" style="59" customWidth="1"/>
    <col min="3800" max="3800" width="1.7109375" style="59" customWidth="1"/>
    <col min="3801" max="3801" width="15.7109375" style="59" customWidth="1"/>
    <col min="3802" max="3802" width="1.7109375" style="59" customWidth="1"/>
    <col min="3803" max="3803" width="15.7109375" style="59" customWidth="1"/>
    <col min="3804" max="3804" width="1.7109375" style="59" customWidth="1"/>
    <col min="3805" max="3805" width="15.7109375" style="59" customWidth="1"/>
    <col min="3806" max="4050" width="9.140625" style="59"/>
    <col min="4051" max="4051" width="1.7109375" style="59" customWidth="1"/>
    <col min="4052" max="4052" width="58" style="59" customWidth="1"/>
    <col min="4053" max="4053" width="6.85546875" style="59" customWidth="1"/>
    <col min="4054" max="4054" width="1.7109375" style="59" customWidth="1"/>
    <col min="4055" max="4055" width="15.7109375" style="59" customWidth="1"/>
    <col min="4056" max="4056" width="1.7109375" style="59" customWidth="1"/>
    <col min="4057" max="4057" width="15.7109375" style="59" customWidth="1"/>
    <col min="4058" max="4058" width="1.7109375" style="59" customWidth="1"/>
    <col min="4059" max="4059" width="15.7109375" style="59" customWidth="1"/>
    <col min="4060" max="4060" width="1.7109375" style="59" customWidth="1"/>
    <col min="4061" max="4061" width="15.7109375" style="59" customWidth="1"/>
    <col min="4062" max="4306" width="9.140625" style="59"/>
    <col min="4307" max="4307" width="1.7109375" style="59" customWidth="1"/>
    <col min="4308" max="4308" width="58" style="59" customWidth="1"/>
    <col min="4309" max="4309" width="6.85546875" style="59" customWidth="1"/>
    <col min="4310" max="4310" width="1.7109375" style="59" customWidth="1"/>
    <col min="4311" max="4311" width="15.7109375" style="59" customWidth="1"/>
    <col min="4312" max="4312" width="1.7109375" style="59" customWidth="1"/>
    <col min="4313" max="4313" width="15.7109375" style="59" customWidth="1"/>
    <col min="4314" max="4314" width="1.7109375" style="59" customWidth="1"/>
    <col min="4315" max="4315" width="15.7109375" style="59" customWidth="1"/>
    <col min="4316" max="4316" width="1.7109375" style="59" customWidth="1"/>
    <col min="4317" max="4317" width="15.7109375" style="59" customWidth="1"/>
    <col min="4318" max="4562" width="9.140625" style="59"/>
    <col min="4563" max="4563" width="1.7109375" style="59" customWidth="1"/>
    <col min="4564" max="4564" width="58" style="59" customWidth="1"/>
    <col min="4565" max="4565" width="6.85546875" style="59" customWidth="1"/>
    <col min="4566" max="4566" width="1.7109375" style="59" customWidth="1"/>
    <col min="4567" max="4567" width="15.7109375" style="59" customWidth="1"/>
    <col min="4568" max="4568" width="1.7109375" style="59" customWidth="1"/>
    <col min="4569" max="4569" width="15.7109375" style="59" customWidth="1"/>
    <col min="4570" max="4570" width="1.7109375" style="59" customWidth="1"/>
    <col min="4571" max="4571" width="15.7109375" style="59" customWidth="1"/>
    <col min="4572" max="4572" width="1.7109375" style="59" customWidth="1"/>
    <col min="4573" max="4573" width="15.7109375" style="59" customWidth="1"/>
    <col min="4574" max="4818" width="9.140625" style="59"/>
    <col min="4819" max="4819" width="1.7109375" style="59" customWidth="1"/>
    <col min="4820" max="4820" width="58" style="59" customWidth="1"/>
    <col min="4821" max="4821" width="6.85546875" style="59" customWidth="1"/>
    <col min="4822" max="4822" width="1.7109375" style="59" customWidth="1"/>
    <col min="4823" max="4823" width="15.7109375" style="59" customWidth="1"/>
    <col min="4824" max="4824" width="1.7109375" style="59" customWidth="1"/>
    <col min="4825" max="4825" width="15.7109375" style="59" customWidth="1"/>
    <col min="4826" max="4826" width="1.7109375" style="59" customWidth="1"/>
    <col min="4827" max="4827" width="15.7109375" style="59" customWidth="1"/>
    <col min="4828" max="4828" width="1.7109375" style="59" customWidth="1"/>
    <col min="4829" max="4829" width="15.7109375" style="59" customWidth="1"/>
    <col min="4830" max="5074" width="9.140625" style="59"/>
    <col min="5075" max="5075" width="1.7109375" style="59" customWidth="1"/>
    <col min="5076" max="5076" width="58" style="59" customWidth="1"/>
    <col min="5077" max="5077" width="6.85546875" style="59" customWidth="1"/>
    <col min="5078" max="5078" width="1.7109375" style="59" customWidth="1"/>
    <col min="5079" max="5079" width="15.7109375" style="59" customWidth="1"/>
    <col min="5080" max="5080" width="1.7109375" style="59" customWidth="1"/>
    <col min="5081" max="5081" width="15.7109375" style="59" customWidth="1"/>
    <col min="5082" max="5082" width="1.7109375" style="59" customWidth="1"/>
    <col min="5083" max="5083" width="15.7109375" style="59" customWidth="1"/>
    <col min="5084" max="5084" width="1.7109375" style="59" customWidth="1"/>
    <col min="5085" max="5085" width="15.7109375" style="59" customWidth="1"/>
    <col min="5086" max="5330" width="9.140625" style="59"/>
    <col min="5331" max="5331" width="1.7109375" style="59" customWidth="1"/>
    <col min="5332" max="5332" width="58" style="59" customWidth="1"/>
    <col min="5333" max="5333" width="6.85546875" style="59" customWidth="1"/>
    <col min="5334" max="5334" width="1.7109375" style="59" customWidth="1"/>
    <col min="5335" max="5335" width="15.7109375" style="59" customWidth="1"/>
    <col min="5336" max="5336" width="1.7109375" style="59" customWidth="1"/>
    <col min="5337" max="5337" width="15.7109375" style="59" customWidth="1"/>
    <col min="5338" max="5338" width="1.7109375" style="59" customWidth="1"/>
    <col min="5339" max="5339" width="15.7109375" style="59" customWidth="1"/>
    <col min="5340" max="5340" width="1.7109375" style="59" customWidth="1"/>
    <col min="5341" max="5341" width="15.7109375" style="59" customWidth="1"/>
    <col min="5342" max="5586" width="9.140625" style="59"/>
    <col min="5587" max="5587" width="1.7109375" style="59" customWidth="1"/>
    <col min="5588" max="5588" width="58" style="59" customWidth="1"/>
    <col min="5589" max="5589" width="6.85546875" style="59" customWidth="1"/>
    <col min="5590" max="5590" width="1.7109375" style="59" customWidth="1"/>
    <col min="5591" max="5591" width="15.7109375" style="59" customWidth="1"/>
    <col min="5592" max="5592" width="1.7109375" style="59" customWidth="1"/>
    <col min="5593" max="5593" width="15.7109375" style="59" customWidth="1"/>
    <col min="5594" max="5594" width="1.7109375" style="59" customWidth="1"/>
    <col min="5595" max="5595" width="15.7109375" style="59" customWidth="1"/>
    <col min="5596" max="5596" width="1.7109375" style="59" customWidth="1"/>
    <col min="5597" max="5597" width="15.7109375" style="59" customWidth="1"/>
    <col min="5598" max="5842" width="9.140625" style="59"/>
    <col min="5843" max="5843" width="1.7109375" style="59" customWidth="1"/>
    <col min="5844" max="5844" width="58" style="59" customWidth="1"/>
    <col min="5845" max="5845" width="6.85546875" style="59" customWidth="1"/>
    <col min="5846" max="5846" width="1.7109375" style="59" customWidth="1"/>
    <col min="5847" max="5847" width="15.7109375" style="59" customWidth="1"/>
    <col min="5848" max="5848" width="1.7109375" style="59" customWidth="1"/>
    <col min="5849" max="5849" width="15.7109375" style="59" customWidth="1"/>
    <col min="5850" max="5850" width="1.7109375" style="59" customWidth="1"/>
    <col min="5851" max="5851" width="15.7109375" style="59" customWidth="1"/>
    <col min="5852" max="5852" width="1.7109375" style="59" customWidth="1"/>
    <col min="5853" max="5853" width="15.7109375" style="59" customWidth="1"/>
    <col min="5854" max="6098" width="9.140625" style="59"/>
    <col min="6099" max="6099" width="1.7109375" style="59" customWidth="1"/>
    <col min="6100" max="6100" width="58" style="59" customWidth="1"/>
    <col min="6101" max="6101" width="6.85546875" style="59" customWidth="1"/>
    <col min="6102" max="6102" width="1.7109375" style="59" customWidth="1"/>
    <col min="6103" max="6103" width="15.7109375" style="59" customWidth="1"/>
    <col min="6104" max="6104" width="1.7109375" style="59" customWidth="1"/>
    <col min="6105" max="6105" width="15.7109375" style="59" customWidth="1"/>
    <col min="6106" max="6106" width="1.7109375" style="59" customWidth="1"/>
    <col min="6107" max="6107" width="15.7109375" style="59" customWidth="1"/>
    <col min="6108" max="6108" width="1.7109375" style="59" customWidth="1"/>
    <col min="6109" max="6109" width="15.7109375" style="59" customWidth="1"/>
    <col min="6110" max="6354" width="9.140625" style="59"/>
    <col min="6355" max="6355" width="1.7109375" style="59" customWidth="1"/>
    <col min="6356" max="6356" width="58" style="59" customWidth="1"/>
    <col min="6357" max="6357" width="6.85546875" style="59" customWidth="1"/>
    <col min="6358" max="6358" width="1.7109375" style="59" customWidth="1"/>
    <col min="6359" max="6359" width="15.7109375" style="59" customWidth="1"/>
    <col min="6360" max="6360" width="1.7109375" style="59" customWidth="1"/>
    <col min="6361" max="6361" width="15.7109375" style="59" customWidth="1"/>
    <col min="6362" max="6362" width="1.7109375" style="59" customWidth="1"/>
    <col min="6363" max="6363" width="15.7109375" style="59" customWidth="1"/>
    <col min="6364" max="6364" width="1.7109375" style="59" customWidth="1"/>
    <col min="6365" max="6365" width="15.7109375" style="59" customWidth="1"/>
    <col min="6366" max="6610" width="9.140625" style="59"/>
    <col min="6611" max="6611" width="1.7109375" style="59" customWidth="1"/>
    <col min="6612" max="6612" width="58" style="59" customWidth="1"/>
    <col min="6613" max="6613" width="6.85546875" style="59" customWidth="1"/>
    <col min="6614" max="6614" width="1.7109375" style="59" customWidth="1"/>
    <col min="6615" max="6615" width="15.7109375" style="59" customWidth="1"/>
    <col min="6616" max="6616" width="1.7109375" style="59" customWidth="1"/>
    <col min="6617" max="6617" width="15.7109375" style="59" customWidth="1"/>
    <col min="6618" max="6618" width="1.7109375" style="59" customWidth="1"/>
    <col min="6619" max="6619" width="15.7109375" style="59" customWidth="1"/>
    <col min="6620" max="6620" width="1.7109375" style="59" customWidth="1"/>
    <col min="6621" max="6621" width="15.7109375" style="59" customWidth="1"/>
    <col min="6622" max="6866" width="9.140625" style="59"/>
    <col min="6867" max="6867" width="1.7109375" style="59" customWidth="1"/>
    <col min="6868" max="6868" width="58" style="59" customWidth="1"/>
    <col min="6869" max="6869" width="6.85546875" style="59" customWidth="1"/>
    <col min="6870" max="6870" width="1.7109375" style="59" customWidth="1"/>
    <col min="6871" max="6871" width="15.7109375" style="59" customWidth="1"/>
    <col min="6872" max="6872" width="1.7109375" style="59" customWidth="1"/>
    <col min="6873" max="6873" width="15.7109375" style="59" customWidth="1"/>
    <col min="6874" max="6874" width="1.7109375" style="59" customWidth="1"/>
    <col min="6875" max="6875" width="15.7109375" style="59" customWidth="1"/>
    <col min="6876" max="6876" width="1.7109375" style="59" customWidth="1"/>
    <col min="6877" max="6877" width="15.7109375" style="59" customWidth="1"/>
    <col min="6878" max="7122" width="9.140625" style="59"/>
    <col min="7123" max="7123" width="1.7109375" style="59" customWidth="1"/>
    <col min="7124" max="7124" width="58" style="59" customWidth="1"/>
    <col min="7125" max="7125" width="6.85546875" style="59" customWidth="1"/>
    <col min="7126" max="7126" width="1.7109375" style="59" customWidth="1"/>
    <col min="7127" max="7127" width="15.7109375" style="59" customWidth="1"/>
    <col min="7128" max="7128" width="1.7109375" style="59" customWidth="1"/>
    <col min="7129" max="7129" width="15.7109375" style="59" customWidth="1"/>
    <col min="7130" max="7130" width="1.7109375" style="59" customWidth="1"/>
    <col min="7131" max="7131" width="15.7109375" style="59" customWidth="1"/>
    <col min="7132" max="7132" width="1.7109375" style="59" customWidth="1"/>
    <col min="7133" max="7133" width="15.7109375" style="59" customWidth="1"/>
    <col min="7134" max="7378" width="9.140625" style="59"/>
    <col min="7379" max="7379" width="1.7109375" style="59" customWidth="1"/>
    <col min="7380" max="7380" width="58" style="59" customWidth="1"/>
    <col min="7381" max="7381" width="6.85546875" style="59" customWidth="1"/>
    <col min="7382" max="7382" width="1.7109375" style="59" customWidth="1"/>
    <col min="7383" max="7383" width="15.7109375" style="59" customWidth="1"/>
    <col min="7384" max="7384" width="1.7109375" style="59" customWidth="1"/>
    <col min="7385" max="7385" width="15.7109375" style="59" customWidth="1"/>
    <col min="7386" max="7386" width="1.7109375" style="59" customWidth="1"/>
    <col min="7387" max="7387" width="15.7109375" style="59" customWidth="1"/>
    <col min="7388" max="7388" width="1.7109375" style="59" customWidth="1"/>
    <col min="7389" max="7389" width="15.7109375" style="59" customWidth="1"/>
    <col min="7390" max="7634" width="9.140625" style="59"/>
    <col min="7635" max="7635" width="1.7109375" style="59" customWidth="1"/>
    <col min="7636" max="7636" width="58" style="59" customWidth="1"/>
    <col min="7637" max="7637" width="6.85546875" style="59" customWidth="1"/>
    <col min="7638" max="7638" width="1.7109375" style="59" customWidth="1"/>
    <col min="7639" max="7639" width="15.7109375" style="59" customWidth="1"/>
    <col min="7640" max="7640" width="1.7109375" style="59" customWidth="1"/>
    <col min="7641" max="7641" width="15.7109375" style="59" customWidth="1"/>
    <col min="7642" max="7642" width="1.7109375" style="59" customWidth="1"/>
    <col min="7643" max="7643" width="15.7109375" style="59" customWidth="1"/>
    <col min="7644" max="7644" width="1.7109375" style="59" customWidth="1"/>
    <col min="7645" max="7645" width="15.7109375" style="59" customWidth="1"/>
    <col min="7646" max="7890" width="9.140625" style="59"/>
    <col min="7891" max="7891" width="1.7109375" style="59" customWidth="1"/>
    <col min="7892" max="7892" width="58" style="59" customWidth="1"/>
    <col min="7893" max="7893" width="6.85546875" style="59" customWidth="1"/>
    <col min="7894" max="7894" width="1.7109375" style="59" customWidth="1"/>
    <col min="7895" max="7895" width="15.7109375" style="59" customWidth="1"/>
    <col min="7896" max="7896" width="1.7109375" style="59" customWidth="1"/>
    <col min="7897" max="7897" width="15.7109375" style="59" customWidth="1"/>
    <col min="7898" max="7898" width="1.7109375" style="59" customWidth="1"/>
    <col min="7899" max="7899" width="15.7109375" style="59" customWidth="1"/>
    <col min="7900" max="7900" width="1.7109375" style="59" customWidth="1"/>
    <col min="7901" max="7901" width="15.7109375" style="59" customWidth="1"/>
    <col min="7902" max="8146" width="9.140625" style="59"/>
    <col min="8147" max="8147" width="1.7109375" style="59" customWidth="1"/>
    <col min="8148" max="8148" width="58" style="59" customWidth="1"/>
    <col min="8149" max="8149" width="6.85546875" style="59" customWidth="1"/>
    <col min="8150" max="8150" width="1.7109375" style="59" customWidth="1"/>
    <col min="8151" max="8151" width="15.7109375" style="59" customWidth="1"/>
    <col min="8152" max="8152" width="1.7109375" style="59" customWidth="1"/>
    <col min="8153" max="8153" width="15.7109375" style="59" customWidth="1"/>
    <col min="8154" max="8154" width="1.7109375" style="59" customWidth="1"/>
    <col min="8155" max="8155" width="15.7109375" style="59" customWidth="1"/>
    <col min="8156" max="8156" width="1.7109375" style="59" customWidth="1"/>
    <col min="8157" max="8157" width="15.7109375" style="59" customWidth="1"/>
    <col min="8158" max="8402" width="9.140625" style="59"/>
    <col min="8403" max="8403" width="1.7109375" style="59" customWidth="1"/>
    <col min="8404" max="8404" width="58" style="59" customWidth="1"/>
    <col min="8405" max="8405" width="6.85546875" style="59" customWidth="1"/>
    <col min="8406" max="8406" width="1.7109375" style="59" customWidth="1"/>
    <col min="8407" max="8407" width="15.7109375" style="59" customWidth="1"/>
    <col min="8408" max="8408" width="1.7109375" style="59" customWidth="1"/>
    <col min="8409" max="8409" width="15.7109375" style="59" customWidth="1"/>
    <col min="8410" max="8410" width="1.7109375" style="59" customWidth="1"/>
    <col min="8411" max="8411" width="15.7109375" style="59" customWidth="1"/>
    <col min="8412" max="8412" width="1.7109375" style="59" customWidth="1"/>
    <col min="8413" max="8413" width="15.7109375" style="59" customWidth="1"/>
    <col min="8414" max="8658" width="9.140625" style="59"/>
    <col min="8659" max="8659" width="1.7109375" style="59" customWidth="1"/>
    <col min="8660" max="8660" width="58" style="59" customWidth="1"/>
    <col min="8661" max="8661" width="6.85546875" style="59" customWidth="1"/>
    <col min="8662" max="8662" width="1.7109375" style="59" customWidth="1"/>
    <col min="8663" max="8663" width="15.7109375" style="59" customWidth="1"/>
    <col min="8664" max="8664" width="1.7109375" style="59" customWidth="1"/>
    <col min="8665" max="8665" width="15.7109375" style="59" customWidth="1"/>
    <col min="8666" max="8666" width="1.7109375" style="59" customWidth="1"/>
    <col min="8667" max="8667" width="15.7109375" style="59" customWidth="1"/>
    <col min="8668" max="8668" width="1.7109375" style="59" customWidth="1"/>
    <col min="8669" max="8669" width="15.7109375" style="59" customWidth="1"/>
    <col min="8670" max="8914" width="9.140625" style="59"/>
    <col min="8915" max="8915" width="1.7109375" style="59" customWidth="1"/>
    <col min="8916" max="8916" width="58" style="59" customWidth="1"/>
    <col min="8917" max="8917" width="6.85546875" style="59" customWidth="1"/>
    <col min="8918" max="8918" width="1.7109375" style="59" customWidth="1"/>
    <col min="8919" max="8919" width="15.7109375" style="59" customWidth="1"/>
    <col min="8920" max="8920" width="1.7109375" style="59" customWidth="1"/>
    <col min="8921" max="8921" width="15.7109375" style="59" customWidth="1"/>
    <col min="8922" max="8922" width="1.7109375" style="59" customWidth="1"/>
    <col min="8923" max="8923" width="15.7109375" style="59" customWidth="1"/>
    <col min="8924" max="8924" width="1.7109375" style="59" customWidth="1"/>
    <col min="8925" max="8925" width="15.7109375" style="59" customWidth="1"/>
    <col min="8926" max="9170" width="9.140625" style="59"/>
    <col min="9171" max="9171" width="1.7109375" style="59" customWidth="1"/>
    <col min="9172" max="9172" width="58" style="59" customWidth="1"/>
    <col min="9173" max="9173" width="6.85546875" style="59" customWidth="1"/>
    <col min="9174" max="9174" width="1.7109375" style="59" customWidth="1"/>
    <col min="9175" max="9175" width="15.7109375" style="59" customWidth="1"/>
    <col min="9176" max="9176" width="1.7109375" style="59" customWidth="1"/>
    <col min="9177" max="9177" width="15.7109375" style="59" customWidth="1"/>
    <col min="9178" max="9178" width="1.7109375" style="59" customWidth="1"/>
    <col min="9179" max="9179" width="15.7109375" style="59" customWidth="1"/>
    <col min="9180" max="9180" width="1.7109375" style="59" customWidth="1"/>
    <col min="9181" max="9181" width="15.7109375" style="59" customWidth="1"/>
    <col min="9182" max="9426" width="9.140625" style="59"/>
    <col min="9427" max="9427" width="1.7109375" style="59" customWidth="1"/>
    <col min="9428" max="9428" width="58" style="59" customWidth="1"/>
    <col min="9429" max="9429" width="6.85546875" style="59" customWidth="1"/>
    <col min="9430" max="9430" width="1.7109375" style="59" customWidth="1"/>
    <col min="9431" max="9431" width="15.7109375" style="59" customWidth="1"/>
    <col min="9432" max="9432" width="1.7109375" style="59" customWidth="1"/>
    <col min="9433" max="9433" width="15.7109375" style="59" customWidth="1"/>
    <col min="9434" max="9434" width="1.7109375" style="59" customWidth="1"/>
    <col min="9435" max="9435" width="15.7109375" style="59" customWidth="1"/>
    <col min="9436" max="9436" width="1.7109375" style="59" customWidth="1"/>
    <col min="9437" max="9437" width="15.7109375" style="59" customWidth="1"/>
    <col min="9438" max="9682" width="9.140625" style="59"/>
    <col min="9683" max="9683" width="1.7109375" style="59" customWidth="1"/>
    <col min="9684" max="9684" width="58" style="59" customWidth="1"/>
    <col min="9685" max="9685" width="6.85546875" style="59" customWidth="1"/>
    <col min="9686" max="9686" width="1.7109375" style="59" customWidth="1"/>
    <col min="9687" max="9687" width="15.7109375" style="59" customWidth="1"/>
    <col min="9688" max="9688" width="1.7109375" style="59" customWidth="1"/>
    <col min="9689" max="9689" width="15.7109375" style="59" customWidth="1"/>
    <col min="9690" max="9690" width="1.7109375" style="59" customWidth="1"/>
    <col min="9691" max="9691" width="15.7109375" style="59" customWidth="1"/>
    <col min="9692" max="9692" width="1.7109375" style="59" customWidth="1"/>
    <col min="9693" max="9693" width="15.7109375" style="59" customWidth="1"/>
    <col min="9694" max="9938" width="9.140625" style="59"/>
    <col min="9939" max="9939" width="1.7109375" style="59" customWidth="1"/>
    <col min="9940" max="9940" width="58" style="59" customWidth="1"/>
    <col min="9941" max="9941" width="6.85546875" style="59" customWidth="1"/>
    <col min="9942" max="9942" width="1.7109375" style="59" customWidth="1"/>
    <col min="9943" max="9943" width="15.7109375" style="59" customWidth="1"/>
    <col min="9944" max="9944" width="1.7109375" style="59" customWidth="1"/>
    <col min="9945" max="9945" width="15.7109375" style="59" customWidth="1"/>
    <col min="9946" max="9946" width="1.7109375" style="59" customWidth="1"/>
    <col min="9947" max="9947" width="15.7109375" style="59" customWidth="1"/>
    <col min="9948" max="9948" width="1.7109375" style="59" customWidth="1"/>
    <col min="9949" max="9949" width="15.7109375" style="59" customWidth="1"/>
    <col min="9950" max="10194" width="9.140625" style="59"/>
    <col min="10195" max="10195" width="1.7109375" style="59" customWidth="1"/>
    <col min="10196" max="10196" width="58" style="59" customWidth="1"/>
    <col min="10197" max="10197" width="6.85546875" style="59" customWidth="1"/>
    <col min="10198" max="10198" width="1.7109375" style="59" customWidth="1"/>
    <col min="10199" max="10199" width="15.7109375" style="59" customWidth="1"/>
    <col min="10200" max="10200" width="1.7109375" style="59" customWidth="1"/>
    <col min="10201" max="10201" width="15.7109375" style="59" customWidth="1"/>
    <col min="10202" max="10202" width="1.7109375" style="59" customWidth="1"/>
    <col min="10203" max="10203" width="15.7109375" style="59" customWidth="1"/>
    <col min="10204" max="10204" width="1.7109375" style="59" customWidth="1"/>
    <col min="10205" max="10205" width="15.7109375" style="59" customWidth="1"/>
    <col min="10206" max="10450" width="9.140625" style="59"/>
    <col min="10451" max="10451" width="1.7109375" style="59" customWidth="1"/>
    <col min="10452" max="10452" width="58" style="59" customWidth="1"/>
    <col min="10453" max="10453" width="6.85546875" style="59" customWidth="1"/>
    <col min="10454" max="10454" width="1.7109375" style="59" customWidth="1"/>
    <col min="10455" max="10455" width="15.7109375" style="59" customWidth="1"/>
    <col min="10456" max="10456" width="1.7109375" style="59" customWidth="1"/>
    <col min="10457" max="10457" width="15.7109375" style="59" customWidth="1"/>
    <col min="10458" max="10458" width="1.7109375" style="59" customWidth="1"/>
    <col min="10459" max="10459" width="15.7109375" style="59" customWidth="1"/>
    <col min="10460" max="10460" width="1.7109375" style="59" customWidth="1"/>
    <col min="10461" max="10461" width="15.7109375" style="59" customWidth="1"/>
    <col min="10462" max="10706" width="9.140625" style="59"/>
    <col min="10707" max="10707" width="1.7109375" style="59" customWidth="1"/>
    <col min="10708" max="10708" width="58" style="59" customWidth="1"/>
    <col min="10709" max="10709" width="6.85546875" style="59" customWidth="1"/>
    <col min="10710" max="10710" width="1.7109375" style="59" customWidth="1"/>
    <col min="10711" max="10711" width="15.7109375" style="59" customWidth="1"/>
    <col min="10712" max="10712" width="1.7109375" style="59" customWidth="1"/>
    <col min="10713" max="10713" width="15.7109375" style="59" customWidth="1"/>
    <col min="10714" max="10714" width="1.7109375" style="59" customWidth="1"/>
    <col min="10715" max="10715" width="15.7109375" style="59" customWidth="1"/>
    <col min="10716" max="10716" width="1.7109375" style="59" customWidth="1"/>
    <col min="10717" max="10717" width="15.7109375" style="59" customWidth="1"/>
    <col min="10718" max="10962" width="9.140625" style="59"/>
    <col min="10963" max="10963" width="1.7109375" style="59" customWidth="1"/>
    <col min="10964" max="10964" width="58" style="59" customWidth="1"/>
    <col min="10965" max="10965" width="6.85546875" style="59" customWidth="1"/>
    <col min="10966" max="10966" width="1.7109375" style="59" customWidth="1"/>
    <col min="10967" max="10967" width="15.7109375" style="59" customWidth="1"/>
    <col min="10968" max="10968" width="1.7109375" style="59" customWidth="1"/>
    <col min="10969" max="10969" width="15.7109375" style="59" customWidth="1"/>
    <col min="10970" max="10970" width="1.7109375" style="59" customWidth="1"/>
    <col min="10971" max="10971" width="15.7109375" style="59" customWidth="1"/>
    <col min="10972" max="10972" width="1.7109375" style="59" customWidth="1"/>
    <col min="10973" max="10973" width="15.7109375" style="59" customWidth="1"/>
    <col min="10974" max="11218" width="9.140625" style="59"/>
    <col min="11219" max="11219" width="1.7109375" style="59" customWidth="1"/>
    <col min="11220" max="11220" width="58" style="59" customWidth="1"/>
    <col min="11221" max="11221" width="6.85546875" style="59" customWidth="1"/>
    <col min="11222" max="11222" width="1.7109375" style="59" customWidth="1"/>
    <col min="11223" max="11223" width="15.7109375" style="59" customWidth="1"/>
    <col min="11224" max="11224" width="1.7109375" style="59" customWidth="1"/>
    <col min="11225" max="11225" width="15.7109375" style="59" customWidth="1"/>
    <col min="11226" max="11226" width="1.7109375" style="59" customWidth="1"/>
    <col min="11227" max="11227" width="15.7109375" style="59" customWidth="1"/>
    <col min="11228" max="11228" width="1.7109375" style="59" customWidth="1"/>
    <col min="11229" max="11229" width="15.7109375" style="59" customWidth="1"/>
    <col min="11230" max="11474" width="9.140625" style="59"/>
    <col min="11475" max="11475" width="1.7109375" style="59" customWidth="1"/>
    <col min="11476" max="11476" width="58" style="59" customWidth="1"/>
    <col min="11477" max="11477" width="6.85546875" style="59" customWidth="1"/>
    <col min="11478" max="11478" width="1.7109375" style="59" customWidth="1"/>
    <col min="11479" max="11479" width="15.7109375" style="59" customWidth="1"/>
    <col min="11480" max="11480" width="1.7109375" style="59" customWidth="1"/>
    <col min="11481" max="11481" width="15.7109375" style="59" customWidth="1"/>
    <col min="11482" max="11482" width="1.7109375" style="59" customWidth="1"/>
    <col min="11483" max="11483" width="15.7109375" style="59" customWidth="1"/>
    <col min="11484" max="11484" width="1.7109375" style="59" customWidth="1"/>
    <col min="11485" max="11485" width="15.7109375" style="59" customWidth="1"/>
    <col min="11486" max="11730" width="9.140625" style="59"/>
    <col min="11731" max="11731" width="1.7109375" style="59" customWidth="1"/>
    <col min="11732" max="11732" width="58" style="59" customWidth="1"/>
    <col min="11733" max="11733" width="6.85546875" style="59" customWidth="1"/>
    <col min="11734" max="11734" width="1.7109375" style="59" customWidth="1"/>
    <col min="11735" max="11735" width="15.7109375" style="59" customWidth="1"/>
    <col min="11736" max="11736" width="1.7109375" style="59" customWidth="1"/>
    <col min="11737" max="11737" width="15.7109375" style="59" customWidth="1"/>
    <col min="11738" max="11738" width="1.7109375" style="59" customWidth="1"/>
    <col min="11739" max="11739" width="15.7109375" style="59" customWidth="1"/>
    <col min="11740" max="11740" width="1.7109375" style="59" customWidth="1"/>
    <col min="11741" max="11741" width="15.7109375" style="59" customWidth="1"/>
    <col min="11742" max="11986" width="9.140625" style="59"/>
    <col min="11987" max="11987" width="1.7109375" style="59" customWidth="1"/>
    <col min="11988" max="11988" width="58" style="59" customWidth="1"/>
    <col min="11989" max="11989" width="6.85546875" style="59" customWidth="1"/>
    <col min="11990" max="11990" width="1.7109375" style="59" customWidth="1"/>
    <col min="11991" max="11991" width="15.7109375" style="59" customWidth="1"/>
    <col min="11992" max="11992" width="1.7109375" style="59" customWidth="1"/>
    <col min="11993" max="11993" width="15.7109375" style="59" customWidth="1"/>
    <col min="11994" max="11994" width="1.7109375" style="59" customWidth="1"/>
    <col min="11995" max="11995" width="15.7109375" style="59" customWidth="1"/>
    <col min="11996" max="11996" width="1.7109375" style="59" customWidth="1"/>
    <col min="11997" max="11997" width="15.7109375" style="59" customWidth="1"/>
    <col min="11998" max="12242" width="9.140625" style="59"/>
    <col min="12243" max="12243" width="1.7109375" style="59" customWidth="1"/>
    <col min="12244" max="12244" width="58" style="59" customWidth="1"/>
    <col min="12245" max="12245" width="6.85546875" style="59" customWidth="1"/>
    <col min="12246" max="12246" width="1.7109375" style="59" customWidth="1"/>
    <col min="12247" max="12247" width="15.7109375" style="59" customWidth="1"/>
    <col min="12248" max="12248" width="1.7109375" style="59" customWidth="1"/>
    <col min="12249" max="12249" width="15.7109375" style="59" customWidth="1"/>
    <col min="12250" max="12250" width="1.7109375" style="59" customWidth="1"/>
    <col min="12251" max="12251" width="15.7109375" style="59" customWidth="1"/>
    <col min="12252" max="12252" width="1.7109375" style="59" customWidth="1"/>
    <col min="12253" max="12253" width="15.7109375" style="59" customWidth="1"/>
    <col min="12254" max="12498" width="9.140625" style="59"/>
    <col min="12499" max="12499" width="1.7109375" style="59" customWidth="1"/>
    <col min="12500" max="12500" width="58" style="59" customWidth="1"/>
    <col min="12501" max="12501" width="6.85546875" style="59" customWidth="1"/>
    <col min="12502" max="12502" width="1.7109375" style="59" customWidth="1"/>
    <col min="12503" max="12503" width="15.7109375" style="59" customWidth="1"/>
    <col min="12504" max="12504" width="1.7109375" style="59" customWidth="1"/>
    <col min="12505" max="12505" width="15.7109375" style="59" customWidth="1"/>
    <col min="12506" max="12506" width="1.7109375" style="59" customWidth="1"/>
    <col min="12507" max="12507" width="15.7109375" style="59" customWidth="1"/>
    <col min="12508" max="12508" width="1.7109375" style="59" customWidth="1"/>
    <col min="12509" max="12509" width="15.7109375" style="59" customWidth="1"/>
    <col min="12510" max="12754" width="9.140625" style="59"/>
    <col min="12755" max="12755" width="1.7109375" style="59" customWidth="1"/>
    <col min="12756" max="12756" width="58" style="59" customWidth="1"/>
    <col min="12757" max="12757" width="6.85546875" style="59" customWidth="1"/>
    <col min="12758" max="12758" width="1.7109375" style="59" customWidth="1"/>
    <col min="12759" max="12759" width="15.7109375" style="59" customWidth="1"/>
    <col min="12760" max="12760" width="1.7109375" style="59" customWidth="1"/>
    <col min="12761" max="12761" width="15.7109375" style="59" customWidth="1"/>
    <col min="12762" max="12762" width="1.7109375" style="59" customWidth="1"/>
    <col min="12763" max="12763" width="15.7109375" style="59" customWidth="1"/>
    <col min="12764" max="12764" width="1.7109375" style="59" customWidth="1"/>
    <col min="12765" max="12765" width="15.7109375" style="59" customWidth="1"/>
    <col min="12766" max="13010" width="9.140625" style="59"/>
    <col min="13011" max="13011" width="1.7109375" style="59" customWidth="1"/>
    <col min="13012" max="13012" width="58" style="59" customWidth="1"/>
    <col min="13013" max="13013" width="6.85546875" style="59" customWidth="1"/>
    <col min="13014" max="13014" width="1.7109375" style="59" customWidth="1"/>
    <col min="13015" max="13015" width="15.7109375" style="59" customWidth="1"/>
    <col min="13016" max="13016" width="1.7109375" style="59" customWidth="1"/>
    <col min="13017" max="13017" width="15.7109375" style="59" customWidth="1"/>
    <col min="13018" max="13018" width="1.7109375" style="59" customWidth="1"/>
    <col min="13019" max="13019" width="15.7109375" style="59" customWidth="1"/>
    <col min="13020" max="13020" width="1.7109375" style="59" customWidth="1"/>
    <col min="13021" max="13021" width="15.7109375" style="59" customWidth="1"/>
    <col min="13022" max="13266" width="9.140625" style="59"/>
    <col min="13267" max="13267" width="1.7109375" style="59" customWidth="1"/>
    <col min="13268" max="13268" width="58" style="59" customWidth="1"/>
    <col min="13269" max="13269" width="6.85546875" style="59" customWidth="1"/>
    <col min="13270" max="13270" width="1.7109375" style="59" customWidth="1"/>
    <col min="13271" max="13271" width="15.7109375" style="59" customWidth="1"/>
    <col min="13272" max="13272" width="1.7109375" style="59" customWidth="1"/>
    <col min="13273" max="13273" width="15.7109375" style="59" customWidth="1"/>
    <col min="13274" max="13274" width="1.7109375" style="59" customWidth="1"/>
    <col min="13275" max="13275" width="15.7109375" style="59" customWidth="1"/>
    <col min="13276" max="13276" width="1.7109375" style="59" customWidth="1"/>
    <col min="13277" max="13277" width="15.7109375" style="59" customWidth="1"/>
    <col min="13278" max="13522" width="9.140625" style="59"/>
    <col min="13523" max="13523" width="1.7109375" style="59" customWidth="1"/>
    <col min="13524" max="13524" width="58" style="59" customWidth="1"/>
    <col min="13525" max="13525" width="6.85546875" style="59" customWidth="1"/>
    <col min="13526" max="13526" width="1.7109375" style="59" customWidth="1"/>
    <col min="13527" max="13527" width="15.7109375" style="59" customWidth="1"/>
    <col min="13528" max="13528" width="1.7109375" style="59" customWidth="1"/>
    <col min="13529" max="13529" width="15.7109375" style="59" customWidth="1"/>
    <col min="13530" max="13530" width="1.7109375" style="59" customWidth="1"/>
    <col min="13531" max="13531" width="15.7109375" style="59" customWidth="1"/>
    <col min="13532" max="13532" width="1.7109375" style="59" customWidth="1"/>
    <col min="13533" max="13533" width="15.7109375" style="59" customWidth="1"/>
    <col min="13534" max="13778" width="9.140625" style="59"/>
    <col min="13779" max="13779" width="1.7109375" style="59" customWidth="1"/>
    <col min="13780" max="13780" width="58" style="59" customWidth="1"/>
    <col min="13781" max="13781" width="6.85546875" style="59" customWidth="1"/>
    <col min="13782" max="13782" width="1.7109375" style="59" customWidth="1"/>
    <col min="13783" max="13783" width="15.7109375" style="59" customWidth="1"/>
    <col min="13784" max="13784" width="1.7109375" style="59" customWidth="1"/>
    <col min="13785" max="13785" width="15.7109375" style="59" customWidth="1"/>
    <col min="13786" max="13786" width="1.7109375" style="59" customWidth="1"/>
    <col min="13787" max="13787" width="15.7109375" style="59" customWidth="1"/>
    <col min="13788" max="13788" width="1.7109375" style="59" customWidth="1"/>
    <col min="13789" max="13789" width="15.7109375" style="59" customWidth="1"/>
    <col min="13790" max="14034" width="9.140625" style="59"/>
    <col min="14035" max="14035" width="1.7109375" style="59" customWidth="1"/>
    <col min="14036" max="14036" width="58" style="59" customWidth="1"/>
    <col min="14037" max="14037" width="6.85546875" style="59" customWidth="1"/>
    <col min="14038" max="14038" width="1.7109375" style="59" customWidth="1"/>
    <col min="14039" max="14039" width="15.7109375" style="59" customWidth="1"/>
    <col min="14040" max="14040" width="1.7109375" style="59" customWidth="1"/>
    <col min="14041" max="14041" width="15.7109375" style="59" customWidth="1"/>
    <col min="14042" max="14042" width="1.7109375" style="59" customWidth="1"/>
    <col min="14043" max="14043" width="15.7109375" style="59" customWidth="1"/>
    <col min="14044" max="14044" width="1.7109375" style="59" customWidth="1"/>
    <col min="14045" max="14045" width="15.7109375" style="59" customWidth="1"/>
    <col min="14046" max="14290" width="9.140625" style="59"/>
    <col min="14291" max="14291" width="1.7109375" style="59" customWidth="1"/>
    <col min="14292" max="14292" width="58" style="59" customWidth="1"/>
    <col min="14293" max="14293" width="6.85546875" style="59" customWidth="1"/>
    <col min="14294" max="14294" width="1.7109375" style="59" customWidth="1"/>
    <col min="14295" max="14295" width="15.7109375" style="59" customWidth="1"/>
    <col min="14296" max="14296" width="1.7109375" style="59" customWidth="1"/>
    <col min="14297" max="14297" width="15.7109375" style="59" customWidth="1"/>
    <col min="14298" max="14298" width="1.7109375" style="59" customWidth="1"/>
    <col min="14299" max="14299" width="15.7109375" style="59" customWidth="1"/>
    <col min="14300" max="14300" width="1.7109375" style="59" customWidth="1"/>
    <col min="14301" max="14301" width="15.7109375" style="59" customWidth="1"/>
    <col min="14302" max="14546" width="9.140625" style="59"/>
    <col min="14547" max="14547" width="1.7109375" style="59" customWidth="1"/>
    <col min="14548" max="14548" width="58" style="59" customWidth="1"/>
    <col min="14549" max="14549" width="6.85546875" style="59" customWidth="1"/>
    <col min="14550" max="14550" width="1.7109375" style="59" customWidth="1"/>
    <col min="14551" max="14551" width="15.7109375" style="59" customWidth="1"/>
    <col min="14552" max="14552" width="1.7109375" style="59" customWidth="1"/>
    <col min="14553" max="14553" width="15.7109375" style="59" customWidth="1"/>
    <col min="14554" max="14554" width="1.7109375" style="59" customWidth="1"/>
    <col min="14555" max="14555" width="15.7109375" style="59" customWidth="1"/>
    <col min="14556" max="14556" width="1.7109375" style="59" customWidth="1"/>
    <col min="14557" max="14557" width="15.7109375" style="59" customWidth="1"/>
    <col min="14558" max="14802" width="9.140625" style="59"/>
    <col min="14803" max="14803" width="1.7109375" style="59" customWidth="1"/>
    <col min="14804" max="14804" width="58" style="59" customWidth="1"/>
    <col min="14805" max="14805" width="6.85546875" style="59" customWidth="1"/>
    <col min="14806" max="14806" width="1.7109375" style="59" customWidth="1"/>
    <col min="14807" max="14807" width="15.7109375" style="59" customWidth="1"/>
    <col min="14808" max="14808" width="1.7109375" style="59" customWidth="1"/>
    <col min="14809" max="14809" width="15.7109375" style="59" customWidth="1"/>
    <col min="14810" max="14810" width="1.7109375" style="59" customWidth="1"/>
    <col min="14811" max="14811" width="15.7109375" style="59" customWidth="1"/>
    <col min="14812" max="14812" width="1.7109375" style="59" customWidth="1"/>
    <col min="14813" max="14813" width="15.7109375" style="59" customWidth="1"/>
    <col min="14814" max="15058" width="9.140625" style="59"/>
    <col min="15059" max="15059" width="1.7109375" style="59" customWidth="1"/>
    <col min="15060" max="15060" width="58" style="59" customWidth="1"/>
    <col min="15061" max="15061" width="6.85546875" style="59" customWidth="1"/>
    <col min="15062" max="15062" width="1.7109375" style="59" customWidth="1"/>
    <col min="15063" max="15063" width="15.7109375" style="59" customWidth="1"/>
    <col min="15064" max="15064" width="1.7109375" style="59" customWidth="1"/>
    <col min="15065" max="15065" width="15.7109375" style="59" customWidth="1"/>
    <col min="15066" max="15066" width="1.7109375" style="59" customWidth="1"/>
    <col min="15067" max="15067" width="15.7109375" style="59" customWidth="1"/>
    <col min="15068" max="15068" width="1.7109375" style="59" customWidth="1"/>
    <col min="15069" max="15069" width="15.7109375" style="59" customWidth="1"/>
    <col min="15070" max="15314" width="9.140625" style="59"/>
    <col min="15315" max="15315" width="1.7109375" style="59" customWidth="1"/>
    <col min="15316" max="15316" width="58" style="59" customWidth="1"/>
    <col min="15317" max="15317" width="6.85546875" style="59" customWidth="1"/>
    <col min="15318" max="15318" width="1.7109375" style="59" customWidth="1"/>
    <col min="15319" max="15319" width="15.7109375" style="59" customWidth="1"/>
    <col min="15320" max="15320" width="1.7109375" style="59" customWidth="1"/>
    <col min="15321" max="15321" width="15.7109375" style="59" customWidth="1"/>
    <col min="15322" max="15322" width="1.7109375" style="59" customWidth="1"/>
    <col min="15323" max="15323" width="15.7109375" style="59" customWidth="1"/>
    <col min="15324" max="15324" width="1.7109375" style="59" customWidth="1"/>
    <col min="15325" max="15325" width="15.7109375" style="59" customWidth="1"/>
    <col min="15326" max="15570" width="9.140625" style="59"/>
    <col min="15571" max="15571" width="1.7109375" style="59" customWidth="1"/>
    <col min="15572" max="15572" width="58" style="59" customWidth="1"/>
    <col min="15573" max="15573" width="6.85546875" style="59" customWidth="1"/>
    <col min="15574" max="15574" width="1.7109375" style="59" customWidth="1"/>
    <col min="15575" max="15575" width="15.7109375" style="59" customWidth="1"/>
    <col min="15576" max="15576" width="1.7109375" style="59" customWidth="1"/>
    <col min="15577" max="15577" width="15.7109375" style="59" customWidth="1"/>
    <col min="15578" max="15578" width="1.7109375" style="59" customWidth="1"/>
    <col min="15579" max="15579" width="15.7109375" style="59" customWidth="1"/>
    <col min="15580" max="15580" width="1.7109375" style="59" customWidth="1"/>
    <col min="15581" max="15581" width="15.7109375" style="59" customWidth="1"/>
    <col min="15582" max="15826" width="9.140625" style="59"/>
    <col min="15827" max="15827" width="1.7109375" style="59" customWidth="1"/>
    <col min="15828" max="15828" width="58" style="59" customWidth="1"/>
    <col min="15829" max="15829" width="6.85546875" style="59" customWidth="1"/>
    <col min="15830" max="15830" width="1.7109375" style="59" customWidth="1"/>
    <col min="15831" max="15831" width="15.7109375" style="59" customWidth="1"/>
    <col min="15832" max="15832" width="1.7109375" style="59" customWidth="1"/>
    <col min="15833" max="15833" width="15.7109375" style="59" customWidth="1"/>
    <col min="15834" max="15834" width="1.7109375" style="59" customWidth="1"/>
    <col min="15835" max="15835" width="15.7109375" style="59" customWidth="1"/>
    <col min="15836" max="15836" width="1.7109375" style="59" customWidth="1"/>
    <col min="15837" max="15837" width="15.7109375" style="59" customWidth="1"/>
    <col min="15838" max="16082" width="9.140625" style="59"/>
    <col min="16083" max="16083" width="1.7109375" style="59" customWidth="1"/>
    <col min="16084" max="16084" width="58" style="59" customWidth="1"/>
    <col min="16085" max="16085" width="6.85546875" style="59" customWidth="1"/>
    <col min="16086" max="16086" width="1.7109375" style="59" customWidth="1"/>
    <col min="16087" max="16087" width="15.7109375" style="59" customWidth="1"/>
    <col min="16088" max="16088" width="1.7109375" style="59" customWidth="1"/>
    <col min="16089" max="16089" width="15.7109375" style="59" customWidth="1"/>
    <col min="16090" max="16090" width="1.7109375" style="59" customWidth="1"/>
    <col min="16091" max="16091" width="15.7109375" style="59" customWidth="1"/>
    <col min="16092" max="16092" width="1.7109375" style="59" customWidth="1"/>
    <col min="16093" max="16093" width="15.7109375" style="59" customWidth="1"/>
    <col min="16094" max="16338" width="9.140625" style="59"/>
    <col min="16339" max="16384" width="9.140625" style="59" customWidth="1"/>
  </cols>
  <sheetData>
    <row r="1" spans="1:34" ht="16.5" customHeight="1">
      <c r="A1" s="58" t="s">
        <v>0</v>
      </c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  <c r="AF1" s="274"/>
      <c r="AG1" s="274"/>
      <c r="AH1" s="274"/>
    </row>
    <row r="2" spans="1:34" s="152" customFormat="1" ht="16.5" customHeight="1">
      <c r="A2" s="152" t="s">
        <v>146</v>
      </c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</row>
    <row r="3" spans="1:34" s="152" customFormat="1" ht="16.5" customHeight="1">
      <c r="A3" s="153" t="str">
        <f>+'EN 6Conso'!A3</f>
        <v>For the three-month period ended 31 March 2022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  <c r="AB3" s="274"/>
      <c r="AC3" s="274"/>
      <c r="AD3" s="274"/>
      <c r="AE3" s="274"/>
      <c r="AF3" s="274"/>
      <c r="AG3" s="274"/>
      <c r="AH3" s="274"/>
    </row>
    <row r="4" spans="1:34" ht="16.5" customHeight="1">
      <c r="A4" s="79"/>
      <c r="B4" s="79"/>
      <c r="C4" s="80"/>
      <c r="D4" s="154"/>
      <c r="E4" s="80"/>
      <c r="F4" s="154"/>
      <c r="G4" s="80"/>
      <c r="H4" s="15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274"/>
      <c r="AG4" s="274"/>
      <c r="AH4" s="274"/>
    </row>
    <row r="5" spans="1:34" ht="16.5" customHeight="1">
      <c r="A5" s="79"/>
      <c r="B5" s="79"/>
      <c r="C5" s="80"/>
      <c r="D5" s="154"/>
      <c r="E5" s="80"/>
      <c r="F5" s="154"/>
      <c r="G5" s="80"/>
      <c r="H5" s="15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</row>
    <row r="6" spans="1:34" ht="16.5" customHeight="1">
      <c r="A6" s="79"/>
      <c r="B6" s="79"/>
      <c r="C6" s="154"/>
      <c r="D6" s="154"/>
      <c r="E6" s="305" t="s">
        <v>147</v>
      </c>
      <c r="F6" s="305"/>
      <c r="G6" s="305"/>
      <c r="H6" s="305"/>
      <c r="I6" s="305"/>
      <c r="J6" s="305"/>
      <c r="K6" s="305"/>
      <c r="L6" s="305"/>
      <c r="M6" s="305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</row>
    <row r="7" spans="1:34" ht="16.5" customHeight="1">
      <c r="C7" s="155"/>
      <c r="D7" s="80"/>
      <c r="E7" s="155" t="s">
        <v>119</v>
      </c>
      <c r="F7" s="80"/>
      <c r="G7" s="155"/>
      <c r="H7" s="80"/>
      <c r="I7" s="306" t="s">
        <v>67</v>
      </c>
      <c r="J7" s="306"/>
      <c r="K7" s="306"/>
      <c r="L7" s="156"/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4"/>
      <c r="AC7" s="274"/>
      <c r="AD7" s="274"/>
      <c r="AE7" s="274"/>
      <c r="AF7" s="274"/>
      <c r="AG7" s="274"/>
      <c r="AH7" s="274"/>
    </row>
    <row r="8" spans="1:34" ht="16.5" customHeight="1">
      <c r="C8" s="157"/>
      <c r="D8" s="80"/>
      <c r="E8" s="157" t="s">
        <v>148</v>
      </c>
      <c r="F8" s="80"/>
      <c r="G8" s="157" t="s">
        <v>124</v>
      </c>
      <c r="H8" s="80"/>
      <c r="I8" s="157" t="s">
        <v>149</v>
      </c>
      <c r="J8" s="156"/>
      <c r="K8" s="156"/>
      <c r="L8" s="156"/>
      <c r="M8" s="80" t="s">
        <v>130</v>
      </c>
    </row>
    <row r="9" spans="1:34" ht="16.5" customHeight="1">
      <c r="C9" s="157"/>
      <c r="D9" s="80"/>
      <c r="E9" s="157" t="s">
        <v>131</v>
      </c>
      <c r="F9" s="80"/>
      <c r="G9" s="157" t="s">
        <v>132</v>
      </c>
      <c r="H9" s="80"/>
      <c r="I9" s="157" t="s">
        <v>134</v>
      </c>
      <c r="J9" s="80"/>
      <c r="K9" s="157" t="s">
        <v>69</v>
      </c>
      <c r="L9" s="157"/>
      <c r="M9" s="80" t="s">
        <v>138</v>
      </c>
    </row>
    <row r="10" spans="1:34" ht="16.5" customHeight="1">
      <c r="A10" s="58"/>
      <c r="B10" s="58"/>
      <c r="C10" s="293" t="s">
        <v>80</v>
      </c>
      <c r="D10" s="80"/>
      <c r="E10" s="158" t="s">
        <v>13</v>
      </c>
      <c r="F10" s="80"/>
      <c r="G10" s="158" t="s">
        <v>13</v>
      </c>
      <c r="H10" s="80"/>
      <c r="I10" s="77" t="s">
        <v>13</v>
      </c>
      <c r="J10" s="157"/>
      <c r="K10" s="77" t="s">
        <v>13</v>
      </c>
      <c r="L10" s="157"/>
      <c r="M10" s="77" t="s">
        <v>13</v>
      </c>
    </row>
    <row r="11" spans="1:34" ht="16.5" customHeight="1">
      <c r="A11" s="296"/>
      <c r="B11" s="296"/>
      <c r="C11" s="102"/>
      <c r="D11" s="71"/>
      <c r="E11" s="71"/>
      <c r="F11" s="71"/>
      <c r="G11" s="71"/>
      <c r="H11" s="71"/>
      <c r="K11" s="71"/>
      <c r="L11" s="71"/>
    </row>
    <row r="12" spans="1:34" ht="16.5" customHeight="1">
      <c r="A12" s="61" t="s">
        <v>139</v>
      </c>
      <c r="C12" s="102"/>
      <c r="D12" s="70"/>
      <c r="E12" s="70">
        <v>115000000</v>
      </c>
      <c r="F12" s="159"/>
      <c r="G12" s="70">
        <v>0</v>
      </c>
      <c r="H12" s="159"/>
      <c r="I12" s="70">
        <v>7000000</v>
      </c>
      <c r="J12" s="159"/>
      <c r="K12" s="70">
        <v>64764206</v>
      </c>
      <c r="L12" s="70"/>
      <c r="M12" s="70">
        <f>SUM(E12:L12)</f>
        <v>186764206</v>
      </c>
      <c r="Z12" s="276"/>
      <c r="AA12" s="276"/>
      <c r="AB12" s="276"/>
      <c r="AC12" s="276"/>
      <c r="AD12" s="276"/>
      <c r="AE12" s="276"/>
      <c r="AF12" s="276"/>
      <c r="AG12" s="276"/>
      <c r="AH12" s="276"/>
    </row>
    <row r="13" spans="1:34" ht="6" customHeight="1">
      <c r="A13" s="40"/>
      <c r="C13" s="102"/>
      <c r="D13" s="70"/>
      <c r="E13" s="70"/>
      <c r="F13" s="159"/>
      <c r="G13" s="70"/>
      <c r="H13" s="159"/>
      <c r="I13" s="70"/>
      <c r="J13" s="159"/>
      <c r="K13" s="70"/>
      <c r="L13" s="70"/>
      <c r="M13" s="70"/>
      <c r="Z13" s="276"/>
      <c r="AA13" s="276"/>
      <c r="AB13" s="276"/>
      <c r="AC13" s="276"/>
      <c r="AD13" s="276"/>
      <c r="AE13" s="276"/>
      <c r="AF13" s="276"/>
      <c r="AG13" s="276"/>
      <c r="AH13" s="276"/>
    </row>
    <row r="14" spans="1:34" ht="16.5" customHeight="1">
      <c r="A14" s="61" t="s">
        <v>150</v>
      </c>
      <c r="C14" s="102"/>
      <c r="D14" s="159"/>
      <c r="E14" s="70"/>
      <c r="F14" s="159"/>
      <c r="G14" s="70"/>
      <c r="H14" s="159"/>
      <c r="I14" s="70"/>
      <c r="J14" s="159"/>
      <c r="K14" s="70"/>
      <c r="L14" s="70"/>
      <c r="M14" s="70"/>
      <c r="Z14" s="276"/>
      <c r="AA14" s="276"/>
      <c r="AB14" s="276"/>
      <c r="AC14" s="276"/>
      <c r="AD14" s="276"/>
      <c r="AE14" s="276"/>
      <c r="AF14" s="276"/>
      <c r="AG14" s="276"/>
      <c r="AH14" s="276"/>
    </row>
    <row r="15" spans="1:34" ht="16.5" customHeight="1">
      <c r="A15" s="38" t="s">
        <v>141</v>
      </c>
      <c r="C15" s="68"/>
      <c r="D15" s="159"/>
      <c r="E15" s="70">
        <v>0</v>
      </c>
      <c r="F15" s="159"/>
      <c r="G15" s="70">
        <v>0</v>
      </c>
      <c r="H15" s="159"/>
      <c r="I15" s="70">
        <v>340000</v>
      </c>
      <c r="J15" s="159"/>
      <c r="K15" s="70">
        <v>-340000</v>
      </c>
      <c r="L15" s="70"/>
      <c r="M15" s="70">
        <f>SUM(E15:L15)</f>
        <v>0</v>
      </c>
      <c r="Z15" s="276"/>
      <c r="AA15" s="276"/>
      <c r="AB15" s="276"/>
      <c r="AC15" s="276"/>
      <c r="AD15" s="276"/>
      <c r="AE15" s="276"/>
      <c r="AF15" s="276"/>
      <c r="AG15" s="276"/>
      <c r="AH15" s="276"/>
    </row>
    <row r="16" spans="1:34" ht="16.5" customHeight="1">
      <c r="A16" s="38" t="s">
        <v>104</v>
      </c>
      <c r="B16" s="61"/>
      <c r="C16" s="102"/>
      <c r="D16" s="159"/>
      <c r="E16" s="143">
        <v>0</v>
      </c>
      <c r="F16" s="160"/>
      <c r="G16" s="143">
        <v>0</v>
      </c>
      <c r="H16" s="160"/>
      <c r="I16" s="143">
        <v>0</v>
      </c>
      <c r="J16" s="142"/>
      <c r="K16" s="143">
        <v>6710279</v>
      </c>
      <c r="L16" s="160"/>
      <c r="M16" s="86">
        <f>SUM(E16:L16)</f>
        <v>6710279</v>
      </c>
      <c r="Z16" s="276"/>
      <c r="AA16" s="276"/>
      <c r="AB16" s="276"/>
      <c r="AC16" s="276"/>
      <c r="AD16" s="276"/>
      <c r="AE16" s="276"/>
      <c r="AF16" s="276"/>
      <c r="AG16" s="276"/>
      <c r="AH16" s="276"/>
    </row>
    <row r="17" spans="1:34" ht="6" customHeight="1">
      <c r="A17" s="61"/>
      <c r="B17" s="296"/>
      <c r="C17" s="102"/>
      <c r="D17" s="70"/>
      <c r="E17" s="70"/>
      <c r="F17" s="70"/>
      <c r="G17" s="70"/>
      <c r="H17" s="70"/>
      <c r="I17" s="70"/>
      <c r="J17" s="70"/>
      <c r="K17" s="70"/>
      <c r="L17" s="70"/>
      <c r="M17" s="70"/>
      <c r="Z17" s="276"/>
      <c r="AA17" s="276"/>
      <c r="AB17" s="276"/>
      <c r="AC17" s="276"/>
      <c r="AD17" s="276"/>
      <c r="AE17" s="276"/>
      <c r="AF17" s="276"/>
      <c r="AG17" s="276"/>
      <c r="AH17" s="276"/>
    </row>
    <row r="18" spans="1:34" ht="16.5" customHeight="1" thickBot="1">
      <c r="A18" s="145" t="s">
        <v>142</v>
      </c>
      <c r="C18" s="102"/>
      <c r="D18" s="70"/>
      <c r="E18" s="99">
        <f>SUM(E12:E17)</f>
        <v>115000000</v>
      </c>
      <c r="F18" s="70"/>
      <c r="G18" s="99">
        <f>SUM(G12:G17)</f>
        <v>0</v>
      </c>
      <c r="H18" s="70"/>
      <c r="I18" s="99">
        <f>SUM(I12:I17)</f>
        <v>7340000</v>
      </c>
      <c r="J18" s="70"/>
      <c r="K18" s="99">
        <f>SUM(K12:K17)</f>
        <v>71134485</v>
      </c>
      <c r="L18" s="70"/>
      <c r="M18" s="99">
        <f>SUM(E18:L18)</f>
        <v>193474485</v>
      </c>
      <c r="Z18" s="276"/>
      <c r="AA18" s="276"/>
      <c r="AB18" s="276"/>
      <c r="AC18" s="276"/>
      <c r="AD18" s="276"/>
      <c r="AE18" s="276"/>
      <c r="AF18" s="276"/>
      <c r="AG18" s="276"/>
      <c r="AH18" s="276"/>
    </row>
    <row r="19" spans="1:34" ht="16.5" customHeight="1" thickTop="1">
      <c r="A19" s="145"/>
      <c r="C19" s="102"/>
      <c r="D19" s="70"/>
      <c r="E19" s="70"/>
      <c r="F19" s="70"/>
      <c r="G19" s="70"/>
      <c r="H19" s="70"/>
      <c r="I19" s="70"/>
      <c r="J19" s="70"/>
      <c r="K19" s="70"/>
      <c r="L19" s="70"/>
      <c r="M19" s="70"/>
      <c r="Z19" s="276"/>
      <c r="AA19" s="276"/>
      <c r="AB19" s="276"/>
      <c r="AC19" s="276"/>
      <c r="AD19" s="276"/>
      <c r="AE19" s="276"/>
      <c r="AF19" s="276"/>
      <c r="AG19" s="276"/>
      <c r="AH19" s="276"/>
    </row>
    <row r="20" spans="1:34" ht="16.5" customHeight="1">
      <c r="A20" s="61" t="s">
        <v>143</v>
      </c>
      <c r="C20" s="102"/>
      <c r="D20" s="70"/>
      <c r="E20" s="217">
        <v>158000000</v>
      </c>
      <c r="F20" s="159"/>
      <c r="G20" s="217">
        <v>228732200</v>
      </c>
      <c r="H20" s="159"/>
      <c r="I20" s="217">
        <v>8850000</v>
      </c>
      <c r="J20" s="159"/>
      <c r="K20" s="217">
        <v>68285723</v>
      </c>
      <c r="L20" s="70"/>
      <c r="M20" s="217">
        <f>SUM(E20:L20)</f>
        <v>463867923</v>
      </c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</row>
    <row r="21" spans="1:34" ht="6" customHeight="1">
      <c r="A21" s="40"/>
      <c r="C21" s="102"/>
      <c r="D21" s="70"/>
      <c r="E21" s="217"/>
      <c r="F21" s="159"/>
      <c r="G21" s="217"/>
      <c r="H21" s="159"/>
      <c r="I21" s="217"/>
      <c r="J21" s="159"/>
      <c r="K21" s="217"/>
      <c r="L21" s="70"/>
      <c r="M21" s="217"/>
      <c r="Y21" s="276"/>
      <c r="Z21" s="276"/>
      <c r="AA21" s="276"/>
      <c r="AB21" s="276"/>
      <c r="AC21" s="276"/>
      <c r="AD21" s="276"/>
      <c r="AE21" s="276"/>
      <c r="AF21" s="276"/>
      <c r="AG21" s="276"/>
      <c r="AH21" s="276"/>
    </row>
    <row r="22" spans="1:34" ht="16.5" customHeight="1">
      <c r="A22" s="61" t="s">
        <v>150</v>
      </c>
      <c r="C22" s="102"/>
      <c r="D22" s="159"/>
      <c r="E22" s="217"/>
      <c r="F22" s="159"/>
      <c r="G22" s="217"/>
      <c r="H22" s="159"/>
      <c r="I22" s="217"/>
      <c r="J22" s="159"/>
      <c r="K22" s="217"/>
      <c r="L22" s="70"/>
      <c r="M22" s="217"/>
      <c r="Y22" s="276"/>
      <c r="Z22" s="276"/>
      <c r="AA22" s="276"/>
      <c r="AB22" s="276"/>
      <c r="AC22" s="276"/>
      <c r="AD22" s="276"/>
      <c r="AE22" s="276"/>
      <c r="AF22" s="276"/>
      <c r="AG22" s="276"/>
      <c r="AH22" s="276"/>
    </row>
    <row r="23" spans="1:34" ht="16.5" customHeight="1">
      <c r="A23" s="38" t="s">
        <v>141</v>
      </c>
      <c r="C23" s="68">
        <v>18</v>
      </c>
      <c r="D23" s="159"/>
      <c r="E23" s="217">
        <v>0</v>
      </c>
      <c r="F23" s="159"/>
      <c r="G23" s="217">
        <v>0</v>
      </c>
      <c r="H23" s="159"/>
      <c r="I23" s="217">
        <v>810000</v>
      </c>
      <c r="J23" s="159"/>
      <c r="K23" s="217">
        <v>-810000</v>
      </c>
      <c r="L23" s="70"/>
      <c r="M23" s="217">
        <f>SUM(E23:L23)</f>
        <v>0</v>
      </c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</row>
    <row r="24" spans="1:34" ht="16.5" customHeight="1">
      <c r="A24" s="38" t="s">
        <v>104</v>
      </c>
      <c r="B24" s="61"/>
      <c r="C24" s="102"/>
      <c r="D24" s="159"/>
      <c r="E24" s="240">
        <v>0</v>
      </c>
      <c r="F24" s="160"/>
      <c r="G24" s="240">
        <v>0</v>
      </c>
      <c r="H24" s="160"/>
      <c r="I24" s="240">
        <v>0</v>
      </c>
      <c r="J24" s="142"/>
      <c r="K24" s="240">
        <f>'EN 5 (3M)'!J54</f>
        <v>19021087</v>
      </c>
      <c r="L24" s="160"/>
      <c r="M24" s="221">
        <f>SUM(E24:L24)</f>
        <v>19021087</v>
      </c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</row>
    <row r="25" spans="1:34" ht="6" customHeight="1">
      <c r="A25" s="61"/>
      <c r="B25" s="296"/>
      <c r="C25" s="102"/>
      <c r="D25" s="70"/>
      <c r="E25" s="217"/>
      <c r="F25" s="70"/>
      <c r="G25" s="217"/>
      <c r="H25" s="70"/>
      <c r="I25" s="217"/>
      <c r="J25" s="70"/>
      <c r="K25" s="217"/>
      <c r="L25" s="70"/>
      <c r="M25" s="217"/>
      <c r="Y25" s="276"/>
      <c r="Z25" s="276"/>
      <c r="AA25" s="276"/>
      <c r="AB25" s="276"/>
      <c r="AC25" s="276"/>
      <c r="AD25" s="276"/>
      <c r="AE25" s="276"/>
      <c r="AF25" s="276"/>
      <c r="AG25" s="276"/>
      <c r="AH25" s="276"/>
    </row>
    <row r="26" spans="1:34" ht="16.5" customHeight="1" thickBot="1">
      <c r="A26" s="145" t="s">
        <v>144</v>
      </c>
      <c r="C26" s="102"/>
      <c r="D26" s="70"/>
      <c r="E26" s="228">
        <f>SUM(E20:E25)</f>
        <v>158000000</v>
      </c>
      <c r="F26" s="70"/>
      <c r="G26" s="228">
        <f>SUM(G20:G25)</f>
        <v>228732200</v>
      </c>
      <c r="H26" s="70"/>
      <c r="I26" s="228">
        <f>SUM(I20:I25)</f>
        <v>9660000</v>
      </c>
      <c r="J26" s="70"/>
      <c r="K26" s="228">
        <f>SUM(K20:K25)</f>
        <v>86496810</v>
      </c>
      <c r="L26" s="70"/>
      <c r="M26" s="228">
        <f>SUM(E26:L26)</f>
        <v>482889010</v>
      </c>
      <c r="Y26" s="276"/>
      <c r="Z26" s="276"/>
      <c r="AA26" s="276"/>
      <c r="AB26" s="276"/>
      <c r="AC26" s="276"/>
      <c r="AD26" s="276"/>
      <c r="AE26" s="276"/>
      <c r="AF26" s="276"/>
      <c r="AG26" s="276"/>
    </row>
    <row r="27" spans="1:34" ht="24.75" customHeight="1" thickTop="1">
      <c r="A27" s="145"/>
      <c r="C27" s="102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34" ht="15.6" customHeight="1">
      <c r="A28" s="145"/>
      <c r="C28" s="102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34" ht="15.6" customHeight="1">
      <c r="A29" s="145"/>
      <c r="C29" s="102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34" ht="15.6" customHeight="1">
      <c r="A30" s="145"/>
      <c r="C30" s="102"/>
      <c r="D30" s="70"/>
      <c r="E30" s="70"/>
      <c r="F30" s="70"/>
      <c r="G30" s="70"/>
      <c r="H30" s="70"/>
      <c r="I30" s="70"/>
      <c r="J30" s="70"/>
      <c r="K30" s="70"/>
      <c r="L30" s="70"/>
      <c r="M30" s="190">
        <f>M26-'EN 2-4'!N133</f>
        <v>0</v>
      </c>
    </row>
    <row r="31" spans="1:34" ht="15.6" customHeight="1">
      <c r="A31" s="145"/>
      <c r="C31" s="102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34" ht="15.6" customHeight="1">
      <c r="A32" s="297" t="s">
        <v>37</v>
      </c>
      <c r="B32" s="297"/>
      <c r="C32" s="297"/>
      <c r="D32" s="297"/>
      <c r="E32" s="297"/>
      <c r="F32" s="297"/>
      <c r="G32" s="297"/>
      <c r="H32" s="297"/>
      <c r="I32" s="297"/>
      <c r="J32" s="297"/>
      <c r="K32" s="297"/>
      <c r="L32" s="297"/>
      <c r="M32" s="297"/>
    </row>
    <row r="33" spans="1:13" ht="15.6" customHeight="1">
      <c r="A33" s="145"/>
      <c r="C33" s="102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1:13" ht="22.5" customHeight="1">
      <c r="A34" s="145"/>
      <c r="C34" s="102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1:13" ht="21.95" customHeight="1">
      <c r="A35" s="311" t="s">
        <v>151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11"/>
      <c r="L35" s="311"/>
      <c r="M35" s="311"/>
    </row>
  </sheetData>
  <mergeCells count="4">
    <mergeCell ref="E6:M6"/>
    <mergeCell ref="I7:K7"/>
    <mergeCell ref="A35:M35"/>
    <mergeCell ref="A32:M32"/>
  </mergeCells>
  <pageMargins left="1" right="1" top="0.5" bottom="0.6" header="0.49" footer="0.4"/>
  <pageSetup paperSize="9" firstPageNumber="7" fitToHeight="0" orientation="landscape" useFirstPageNumber="1" horizontalDpi="1200" verticalDpi="1200" r:id="rId1"/>
  <headerFooter>
    <oddFooter>&amp;R&amp;"Arial,Regular"&amp;9&amp;P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1E155-8025-4CE9-8FA0-8EEB5711B35E}">
  <sheetPr>
    <tabColor theme="9" tint="-0.249977111117893"/>
  </sheetPr>
  <dimension ref="A1:S110"/>
  <sheetViews>
    <sheetView tabSelected="1" zoomScaleNormal="100" zoomScaleSheetLayoutView="100" workbookViewId="0">
      <selection activeCell="O13" sqref="O13"/>
    </sheetView>
  </sheetViews>
  <sheetFormatPr defaultRowHeight="16.5" customHeight="1"/>
  <cols>
    <col min="1" max="1" width="1.85546875" style="59" customWidth="1"/>
    <col min="2" max="2" width="3.140625" style="59" customWidth="1"/>
    <col min="3" max="3" width="38.28515625" style="59" customWidth="1"/>
    <col min="4" max="4" width="5.85546875" style="68" customWidth="1"/>
    <col min="5" max="5" width="0.7109375" style="59" customWidth="1"/>
    <col min="6" max="6" width="12.7109375" style="60" customWidth="1"/>
    <col min="7" max="7" width="0.7109375" style="60" customWidth="1"/>
    <col min="8" max="8" width="12.7109375" style="60" customWidth="1"/>
    <col min="9" max="9" width="0.7109375" style="60" customWidth="1"/>
    <col min="10" max="10" width="12.7109375" style="60" customWidth="1"/>
    <col min="11" max="11" width="0.7109375" style="60" customWidth="1"/>
    <col min="12" max="12" width="12.7109375" style="60" customWidth="1"/>
    <col min="13" max="13" width="9.140625" style="59"/>
    <col min="14" max="14" width="14.7109375" style="277" bestFit="1" customWidth="1"/>
    <col min="15" max="15" width="14.7109375" style="277" customWidth="1"/>
    <col min="16" max="16" width="14.7109375" style="278" bestFit="1" customWidth="1"/>
    <col min="17" max="17" width="14.7109375" style="278" customWidth="1"/>
    <col min="18" max="18" width="13.42578125" style="282" customWidth="1"/>
    <col min="19" max="19" width="9.140625" style="282" customWidth="1"/>
    <col min="20" max="234" width="9.140625" style="59"/>
    <col min="235" max="235" width="1.7109375" style="59" customWidth="1"/>
    <col min="236" max="236" width="3.7109375" style="59" customWidth="1"/>
    <col min="237" max="237" width="37.85546875" style="59" customWidth="1"/>
    <col min="238" max="238" width="6.28515625" style="59" customWidth="1"/>
    <col min="239" max="239" width="0.7109375" style="59" customWidth="1"/>
    <col min="240" max="240" width="12.7109375" style="59" customWidth="1"/>
    <col min="241" max="241" width="0.7109375" style="59" customWidth="1"/>
    <col min="242" max="242" width="12.7109375" style="59" customWidth="1"/>
    <col min="243" max="243" width="0.7109375" style="59" customWidth="1"/>
    <col min="244" max="244" width="12.7109375" style="59" customWidth="1"/>
    <col min="245" max="245" width="0.7109375" style="59" customWidth="1"/>
    <col min="246" max="246" width="12.7109375" style="59" customWidth="1"/>
    <col min="247" max="490" width="9.140625" style="59"/>
    <col min="491" max="491" width="1.7109375" style="59" customWidth="1"/>
    <col min="492" max="492" width="3.7109375" style="59" customWidth="1"/>
    <col min="493" max="493" width="37.85546875" style="59" customWidth="1"/>
    <col min="494" max="494" width="6.28515625" style="59" customWidth="1"/>
    <col min="495" max="495" width="0.7109375" style="59" customWidth="1"/>
    <col min="496" max="496" width="12.7109375" style="59" customWidth="1"/>
    <col min="497" max="497" width="0.7109375" style="59" customWidth="1"/>
    <col min="498" max="498" width="12.7109375" style="59" customWidth="1"/>
    <col min="499" max="499" width="0.7109375" style="59" customWidth="1"/>
    <col min="500" max="500" width="12.7109375" style="59" customWidth="1"/>
    <col min="501" max="501" width="0.7109375" style="59" customWidth="1"/>
    <col min="502" max="502" width="12.7109375" style="59" customWidth="1"/>
    <col min="503" max="746" width="9.140625" style="59"/>
    <col min="747" max="747" width="1.7109375" style="59" customWidth="1"/>
    <col min="748" max="748" width="3.7109375" style="59" customWidth="1"/>
    <col min="749" max="749" width="37.85546875" style="59" customWidth="1"/>
    <col min="750" max="750" width="6.28515625" style="59" customWidth="1"/>
    <col min="751" max="751" width="0.7109375" style="59" customWidth="1"/>
    <col min="752" max="752" width="12.7109375" style="59" customWidth="1"/>
    <col min="753" max="753" width="0.7109375" style="59" customWidth="1"/>
    <col min="754" max="754" width="12.7109375" style="59" customWidth="1"/>
    <col min="755" max="755" width="0.7109375" style="59" customWidth="1"/>
    <col min="756" max="756" width="12.7109375" style="59" customWidth="1"/>
    <col min="757" max="757" width="0.7109375" style="59" customWidth="1"/>
    <col min="758" max="758" width="12.7109375" style="59" customWidth="1"/>
    <col min="759" max="1002" width="9.140625" style="59"/>
    <col min="1003" max="1003" width="1.7109375" style="59" customWidth="1"/>
    <col min="1004" max="1004" width="3.7109375" style="59" customWidth="1"/>
    <col min="1005" max="1005" width="37.85546875" style="59" customWidth="1"/>
    <col min="1006" max="1006" width="6.28515625" style="59" customWidth="1"/>
    <col min="1007" max="1007" width="0.7109375" style="59" customWidth="1"/>
    <col min="1008" max="1008" width="12.7109375" style="59" customWidth="1"/>
    <col min="1009" max="1009" width="0.7109375" style="59" customWidth="1"/>
    <col min="1010" max="1010" width="12.7109375" style="59" customWidth="1"/>
    <col min="1011" max="1011" width="0.7109375" style="59" customWidth="1"/>
    <col min="1012" max="1012" width="12.7109375" style="59" customWidth="1"/>
    <col min="1013" max="1013" width="0.7109375" style="59" customWidth="1"/>
    <col min="1014" max="1014" width="12.7109375" style="59" customWidth="1"/>
    <col min="1015" max="1258" width="9.140625" style="59"/>
    <col min="1259" max="1259" width="1.7109375" style="59" customWidth="1"/>
    <col min="1260" max="1260" width="3.7109375" style="59" customWidth="1"/>
    <col min="1261" max="1261" width="37.85546875" style="59" customWidth="1"/>
    <col min="1262" max="1262" width="6.28515625" style="59" customWidth="1"/>
    <col min="1263" max="1263" width="0.7109375" style="59" customWidth="1"/>
    <col min="1264" max="1264" width="12.7109375" style="59" customWidth="1"/>
    <col min="1265" max="1265" width="0.7109375" style="59" customWidth="1"/>
    <col min="1266" max="1266" width="12.7109375" style="59" customWidth="1"/>
    <col min="1267" max="1267" width="0.7109375" style="59" customWidth="1"/>
    <col min="1268" max="1268" width="12.7109375" style="59" customWidth="1"/>
    <col min="1269" max="1269" width="0.7109375" style="59" customWidth="1"/>
    <col min="1270" max="1270" width="12.7109375" style="59" customWidth="1"/>
    <col min="1271" max="1514" width="9.140625" style="59"/>
    <col min="1515" max="1515" width="1.7109375" style="59" customWidth="1"/>
    <col min="1516" max="1516" width="3.7109375" style="59" customWidth="1"/>
    <col min="1517" max="1517" width="37.85546875" style="59" customWidth="1"/>
    <col min="1518" max="1518" width="6.28515625" style="59" customWidth="1"/>
    <col min="1519" max="1519" width="0.7109375" style="59" customWidth="1"/>
    <col min="1520" max="1520" width="12.7109375" style="59" customWidth="1"/>
    <col min="1521" max="1521" width="0.7109375" style="59" customWidth="1"/>
    <col min="1522" max="1522" width="12.7109375" style="59" customWidth="1"/>
    <col min="1523" max="1523" width="0.7109375" style="59" customWidth="1"/>
    <col min="1524" max="1524" width="12.7109375" style="59" customWidth="1"/>
    <col min="1525" max="1525" width="0.7109375" style="59" customWidth="1"/>
    <col min="1526" max="1526" width="12.7109375" style="59" customWidth="1"/>
    <col min="1527" max="1770" width="9.140625" style="59"/>
    <col min="1771" max="1771" width="1.7109375" style="59" customWidth="1"/>
    <col min="1772" max="1772" width="3.7109375" style="59" customWidth="1"/>
    <col min="1773" max="1773" width="37.85546875" style="59" customWidth="1"/>
    <col min="1774" max="1774" width="6.28515625" style="59" customWidth="1"/>
    <col min="1775" max="1775" width="0.7109375" style="59" customWidth="1"/>
    <col min="1776" max="1776" width="12.7109375" style="59" customWidth="1"/>
    <col min="1777" max="1777" width="0.7109375" style="59" customWidth="1"/>
    <col min="1778" max="1778" width="12.7109375" style="59" customWidth="1"/>
    <col min="1779" max="1779" width="0.7109375" style="59" customWidth="1"/>
    <col min="1780" max="1780" width="12.7109375" style="59" customWidth="1"/>
    <col min="1781" max="1781" width="0.7109375" style="59" customWidth="1"/>
    <col min="1782" max="1782" width="12.7109375" style="59" customWidth="1"/>
    <col min="1783" max="2026" width="9.140625" style="59"/>
    <col min="2027" max="2027" width="1.7109375" style="59" customWidth="1"/>
    <col min="2028" max="2028" width="3.7109375" style="59" customWidth="1"/>
    <col min="2029" max="2029" width="37.85546875" style="59" customWidth="1"/>
    <col min="2030" max="2030" width="6.28515625" style="59" customWidth="1"/>
    <col min="2031" max="2031" width="0.7109375" style="59" customWidth="1"/>
    <col min="2032" max="2032" width="12.7109375" style="59" customWidth="1"/>
    <col min="2033" max="2033" width="0.7109375" style="59" customWidth="1"/>
    <col min="2034" max="2034" width="12.7109375" style="59" customWidth="1"/>
    <col min="2035" max="2035" width="0.7109375" style="59" customWidth="1"/>
    <col min="2036" max="2036" width="12.7109375" style="59" customWidth="1"/>
    <col min="2037" max="2037" width="0.7109375" style="59" customWidth="1"/>
    <col min="2038" max="2038" width="12.7109375" style="59" customWidth="1"/>
    <col min="2039" max="2282" width="9.140625" style="59"/>
    <col min="2283" max="2283" width="1.7109375" style="59" customWidth="1"/>
    <col min="2284" max="2284" width="3.7109375" style="59" customWidth="1"/>
    <col min="2285" max="2285" width="37.85546875" style="59" customWidth="1"/>
    <col min="2286" max="2286" width="6.28515625" style="59" customWidth="1"/>
    <col min="2287" max="2287" width="0.7109375" style="59" customWidth="1"/>
    <col min="2288" max="2288" width="12.7109375" style="59" customWidth="1"/>
    <col min="2289" max="2289" width="0.7109375" style="59" customWidth="1"/>
    <col min="2290" max="2290" width="12.7109375" style="59" customWidth="1"/>
    <col min="2291" max="2291" width="0.7109375" style="59" customWidth="1"/>
    <col min="2292" max="2292" width="12.7109375" style="59" customWidth="1"/>
    <col min="2293" max="2293" width="0.7109375" style="59" customWidth="1"/>
    <col min="2294" max="2294" width="12.7109375" style="59" customWidth="1"/>
    <col min="2295" max="2538" width="9.140625" style="59"/>
    <col min="2539" max="2539" width="1.7109375" style="59" customWidth="1"/>
    <col min="2540" max="2540" width="3.7109375" style="59" customWidth="1"/>
    <col min="2541" max="2541" width="37.85546875" style="59" customWidth="1"/>
    <col min="2542" max="2542" width="6.28515625" style="59" customWidth="1"/>
    <col min="2543" max="2543" width="0.7109375" style="59" customWidth="1"/>
    <col min="2544" max="2544" width="12.7109375" style="59" customWidth="1"/>
    <col min="2545" max="2545" width="0.7109375" style="59" customWidth="1"/>
    <col min="2546" max="2546" width="12.7109375" style="59" customWidth="1"/>
    <col min="2547" max="2547" width="0.7109375" style="59" customWidth="1"/>
    <col min="2548" max="2548" width="12.7109375" style="59" customWidth="1"/>
    <col min="2549" max="2549" width="0.7109375" style="59" customWidth="1"/>
    <col min="2550" max="2550" width="12.7109375" style="59" customWidth="1"/>
    <col min="2551" max="2794" width="9.140625" style="59"/>
    <col min="2795" max="2795" width="1.7109375" style="59" customWidth="1"/>
    <col min="2796" max="2796" width="3.7109375" style="59" customWidth="1"/>
    <col min="2797" max="2797" width="37.85546875" style="59" customWidth="1"/>
    <col min="2798" max="2798" width="6.28515625" style="59" customWidth="1"/>
    <col min="2799" max="2799" width="0.7109375" style="59" customWidth="1"/>
    <col min="2800" max="2800" width="12.7109375" style="59" customWidth="1"/>
    <col min="2801" max="2801" width="0.7109375" style="59" customWidth="1"/>
    <col min="2802" max="2802" width="12.7109375" style="59" customWidth="1"/>
    <col min="2803" max="2803" width="0.7109375" style="59" customWidth="1"/>
    <col min="2804" max="2804" width="12.7109375" style="59" customWidth="1"/>
    <col min="2805" max="2805" width="0.7109375" style="59" customWidth="1"/>
    <col min="2806" max="2806" width="12.7109375" style="59" customWidth="1"/>
    <col min="2807" max="3050" width="9.140625" style="59"/>
    <col min="3051" max="3051" width="1.7109375" style="59" customWidth="1"/>
    <col min="3052" max="3052" width="3.7109375" style="59" customWidth="1"/>
    <col min="3053" max="3053" width="37.85546875" style="59" customWidth="1"/>
    <col min="3054" max="3054" width="6.28515625" style="59" customWidth="1"/>
    <col min="3055" max="3055" width="0.7109375" style="59" customWidth="1"/>
    <col min="3056" max="3056" width="12.7109375" style="59" customWidth="1"/>
    <col min="3057" max="3057" width="0.7109375" style="59" customWidth="1"/>
    <col min="3058" max="3058" width="12.7109375" style="59" customWidth="1"/>
    <col min="3059" max="3059" width="0.7109375" style="59" customWidth="1"/>
    <col min="3060" max="3060" width="12.7109375" style="59" customWidth="1"/>
    <col min="3061" max="3061" width="0.7109375" style="59" customWidth="1"/>
    <col min="3062" max="3062" width="12.7109375" style="59" customWidth="1"/>
    <col min="3063" max="3306" width="9.140625" style="59"/>
    <col min="3307" max="3307" width="1.7109375" style="59" customWidth="1"/>
    <col min="3308" max="3308" width="3.7109375" style="59" customWidth="1"/>
    <col min="3309" max="3309" width="37.85546875" style="59" customWidth="1"/>
    <col min="3310" max="3310" width="6.28515625" style="59" customWidth="1"/>
    <col min="3311" max="3311" width="0.7109375" style="59" customWidth="1"/>
    <col min="3312" max="3312" width="12.7109375" style="59" customWidth="1"/>
    <col min="3313" max="3313" width="0.7109375" style="59" customWidth="1"/>
    <col min="3314" max="3314" width="12.7109375" style="59" customWidth="1"/>
    <col min="3315" max="3315" width="0.7109375" style="59" customWidth="1"/>
    <col min="3316" max="3316" width="12.7109375" style="59" customWidth="1"/>
    <col min="3317" max="3317" width="0.7109375" style="59" customWidth="1"/>
    <col min="3318" max="3318" width="12.7109375" style="59" customWidth="1"/>
    <col min="3319" max="3562" width="9.140625" style="59"/>
    <col min="3563" max="3563" width="1.7109375" style="59" customWidth="1"/>
    <col min="3564" max="3564" width="3.7109375" style="59" customWidth="1"/>
    <col min="3565" max="3565" width="37.85546875" style="59" customWidth="1"/>
    <col min="3566" max="3566" width="6.28515625" style="59" customWidth="1"/>
    <col min="3567" max="3567" width="0.7109375" style="59" customWidth="1"/>
    <col min="3568" max="3568" width="12.7109375" style="59" customWidth="1"/>
    <col min="3569" max="3569" width="0.7109375" style="59" customWidth="1"/>
    <col min="3570" max="3570" width="12.7109375" style="59" customWidth="1"/>
    <col min="3571" max="3571" width="0.7109375" style="59" customWidth="1"/>
    <col min="3572" max="3572" width="12.7109375" style="59" customWidth="1"/>
    <col min="3573" max="3573" width="0.7109375" style="59" customWidth="1"/>
    <col min="3574" max="3574" width="12.7109375" style="59" customWidth="1"/>
    <col min="3575" max="3818" width="9.140625" style="59"/>
    <col min="3819" max="3819" width="1.7109375" style="59" customWidth="1"/>
    <col min="3820" max="3820" width="3.7109375" style="59" customWidth="1"/>
    <col min="3821" max="3821" width="37.85546875" style="59" customWidth="1"/>
    <col min="3822" max="3822" width="6.28515625" style="59" customWidth="1"/>
    <col min="3823" max="3823" width="0.7109375" style="59" customWidth="1"/>
    <col min="3824" max="3824" width="12.7109375" style="59" customWidth="1"/>
    <col min="3825" max="3825" width="0.7109375" style="59" customWidth="1"/>
    <col min="3826" max="3826" width="12.7109375" style="59" customWidth="1"/>
    <col min="3827" max="3827" width="0.7109375" style="59" customWidth="1"/>
    <col min="3828" max="3828" width="12.7109375" style="59" customWidth="1"/>
    <col min="3829" max="3829" width="0.7109375" style="59" customWidth="1"/>
    <col min="3830" max="3830" width="12.7109375" style="59" customWidth="1"/>
    <col min="3831" max="4074" width="9.140625" style="59"/>
    <col min="4075" max="4075" width="1.7109375" style="59" customWidth="1"/>
    <col min="4076" max="4076" width="3.7109375" style="59" customWidth="1"/>
    <col min="4077" max="4077" width="37.85546875" style="59" customWidth="1"/>
    <col min="4078" max="4078" width="6.28515625" style="59" customWidth="1"/>
    <col min="4079" max="4079" width="0.7109375" style="59" customWidth="1"/>
    <col min="4080" max="4080" width="12.7109375" style="59" customWidth="1"/>
    <col min="4081" max="4081" width="0.7109375" style="59" customWidth="1"/>
    <col min="4082" max="4082" width="12.7109375" style="59" customWidth="1"/>
    <col min="4083" max="4083" width="0.7109375" style="59" customWidth="1"/>
    <col min="4084" max="4084" width="12.7109375" style="59" customWidth="1"/>
    <col min="4085" max="4085" width="0.7109375" style="59" customWidth="1"/>
    <col min="4086" max="4086" width="12.7109375" style="59" customWidth="1"/>
    <col min="4087" max="4330" width="9.140625" style="59"/>
    <col min="4331" max="4331" width="1.7109375" style="59" customWidth="1"/>
    <col min="4332" max="4332" width="3.7109375" style="59" customWidth="1"/>
    <col min="4333" max="4333" width="37.85546875" style="59" customWidth="1"/>
    <col min="4334" max="4334" width="6.28515625" style="59" customWidth="1"/>
    <col min="4335" max="4335" width="0.7109375" style="59" customWidth="1"/>
    <col min="4336" max="4336" width="12.7109375" style="59" customWidth="1"/>
    <col min="4337" max="4337" width="0.7109375" style="59" customWidth="1"/>
    <col min="4338" max="4338" width="12.7109375" style="59" customWidth="1"/>
    <col min="4339" max="4339" width="0.7109375" style="59" customWidth="1"/>
    <col min="4340" max="4340" width="12.7109375" style="59" customWidth="1"/>
    <col min="4341" max="4341" width="0.7109375" style="59" customWidth="1"/>
    <col min="4342" max="4342" width="12.7109375" style="59" customWidth="1"/>
    <col min="4343" max="4586" width="9.140625" style="59"/>
    <col min="4587" max="4587" width="1.7109375" style="59" customWidth="1"/>
    <col min="4588" max="4588" width="3.7109375" style="59" customWidth="1"/>
    <col min="4589" max="4589" width="37.85546875" style="59" customWidth="1"/>
    <col min="4590" max="4590" width="6.28515625" style="59" customWidth="1"/>
    <col min="4591" max="4591" width="0.7109375" style="59" customWidth="1"/>
    <col min="4592" max="4592" width="12.7109375" style="59" customWidth="1"/>
    <col min="4593" max="4593" width="0.7109375" style="59" customWidth="1"/>
    <col min="4594" max="4594" width="12.7109375" style="59" customWidth="1"/>
    <col min="4595" max="4595" width="0.7109375" style="59" customWidth="1"/>
    <col min="4596" max="4596" width="12.7109375" style="59" customWidth="1"/>
    <col min="4597" max="4597" width="0.7109375" style="59" customWidth="1"/>
    <col min="4598" max="4598" width="12.7109375" style="59" customWidth="1"/>
    <col min="4599" max="4842" width="9.140625" style="59"/>
    <col min="4843" max="4843" width="1.7109375" style="59" customWidth="1"/>
    <col min="4844" max="4844" width="3.7109375" style="59" customWidth="1"/>
    <col min="4845" max="4845" width="37.85546875" style="59" customWidth="1"/>
    <col min="4846" max="4846" width="6.28515625" style="59" customWidth="1"/>
    <col min="4847" max="4847" width="0.7109375" style="59" customWidth="1"/>
    <col min="4848" max="4848" width="12.7109375" style="59" customWidth="1"/>
    <col min="4849" max="4849" width="0.7109375" style="59" customWidth="1"/>
    <col min="4850" max="4850" width="12.7109375" style="59" customWidth="1"/>
    <col min="4851" max="4851" width="0.7109375" style="59" customWidth="1"/>
    <col min="4852" max="4852" width="12.7109375" style="59" customWidth="1"/>
    <col min="4853" max="4853" width="0.7109375" style="59" customWidth="1"/>
    <col min="4854" max="4854" width="12.7109375" style="59" customWidth="1"/>
    <col min="4855" max="5098" width="9.140625" style="59"/>
    <col min="5099" max="5099" width="1.7109375" style="59" customWidth="1"/>
    <col min="5100" max="5100" width="3.7109375" style="59" customWidth="1"/>
    <col min="5101" max="5101" width="37.85546875" style="59" customWidth="1"/>
    <col min="5102" max="5102" width="6.28515625" style="59" customWidth="1"/>
    <col min="5103" max="5103" width="0.7109375" style="59" customWidth="1"/>
    <col min="5104" max="5104" width="12.7109375" style="59" customWidth="1"/>
    <col min="5105" max="5105" width="0.7109375" style="59" customWidth="1"/>
    <col min="5106" max="5106" width="12.7109375" style="59" customWidth="1"/>
    <col min="5107" max="5107" width="0.7109375" style="59" customWidth="1"/>
    <col min="5108" max="5108" width="12.7109375" style="59" customWidth="1"/>
    <col min="5109" max="5109" width="0.7109375" style="59" customWidth="1"/>
    <col min="5110" max="5110" width="12.7109375" style="59" customWidth="1"/>
    <col min="5111" max="5354" width="9.140625" style="59"/>
    <col min="5355" max="5355" width="1.7109375" style="59" customWidth="1"/>
    <col min="5356" max="5356" width="3.7109375" style="59" customWidth="1"/>
    <col min="5357" max="5357" width="37.85546875" style="59" customWidth="1"/>
    <col min="5358" max="5358" width="6.28515625" style="59" customWidth="1"/>
    <col min="5359" max="5359" width="0.7109375" style="59" customWidth="1"/>
    <col min="5360" max="5360" width="12.7109375" style="59" customWidth="1"/>
    <col min="5361" max="5361" width="0.7109375" style="59" customWidth="1"/>
    <col min="5362" max="5362" width="12.7109375" style="59" customWidth="1"/>
    <col min="5363" max="5363" width="0.7109375" style="59" customWidth="1"/>
    <col min="5364" max="5364" width="12.7109375" style="59" customWidth="1"/>
    <col min="5365" max="5365" width="0.7109375" style="59" customWidth="1"/>
    <col min="5366" max="5366" width="12.7109375" style="59" customWidth="1"/>
    <col min="5367" max="5610" width="9.140625" style="59"/>
    <col min="5611" max="5611" width="1.7109375" style="59" customWidth="1"/>
    <col min="5612" max="5612" width="3.7109375" style="59" customWidth="1"/>
    <col min="5613" max="5613" width="37.85546875" style="59" customWidth="1"/>
    <col min="5614" max="5614" width="6.28515625" style="59" customWidth="1"/>
    <col min="5615" max="5615" width="0.7109375" style="59" customWidth="1"/>
    <col min="5616" max="5616" width="12.7109375" style="59" customWidth="1"/>
    <col min="5617" max="5617" width="0.7109375" style="59" customWidth="1"/>
    <col min="5618" max="5618" width="12.7109375" style="59" customWidth="1"/>
    <col min="5619" max="5619" width="0.7109375" style="59" customWidth="1"/>
    <col min="5620" max="5620" width="12.7109375" style="59" customWidth="1"/>
    <col min="5621" max="5621" width="0.7109375" style="59" customWidth="1"/>
    <col min="5622" max="5622" width="12.7109375" style="59" customWidth="1"/>
    <col min="5623" max="5866" width="9.140625" style="59"/>
    <col min="5867" max="5867" width="1.7109375" style="59" customWidth="1"/>
    <col min="5868" max="5868" width="3.7109375" style="59" customWidth="1"/>
    <col min="5869" max="5869" width="37.85546875" style="59" customWidth="1"/>
    <col min="5870" max="5870" width="6.28515625" style="59" customWidth="1"/>
    <col min="5871" max="5871" width="0.7109375" style="59" customWidth="1"/>
    <col min="5872" max="5872" width="12.7109375" style="59" customWidth="1"/>
    <col min="5873" max="5873" width="0.7109375" style="59" customWidth="1"/>
    <col min="5874" max="5874" width="12.7109375" style="59" customWidth="1"/>
    <col min="5875" max="5875" width="0.7109375" style="59" customWidth="1"/>
    <col min="5876" max="5876" width="12.7109375" style="59" customWidth="1"/>
    <col min="5877" max="5877" width="0.7109375" style="59" customWidth="1"/>
    <col min="5878" max="5878" width="12.7109375" style="59" customWidth="1"/>
    <col min="5879" max="6122" width="9.140625" style="59"/>
    <col min="6123" max="6123" width="1.7109375" style="59" customWidth="1"/>
    <col min="6124" max="6124" width="3.7109375" style="59" customWidth="1"/>
    <col min="6125" max="6125" width="37.85546875" style="59" customWidth="1"/>
    <col min="6126" max="6126" width="6.28515625" style="59" customWidth="1"/>
    <col min="6127" max="6127" width="0.7109375" style="59" customWidth="1"/>
    <col min="6128" max="6128" width="12.7109375" style="59" customWidth="1"/>
    <col min="6129" max="6129" width="0.7109375" style="59" customWidth="1"/>
    <col min="6130" max="6130" width="12.7109375" style="59" customWidth="1"/>
    <col min="6131" max="6131" width="0.7109375" style="59" customWidth="1"/>
    <col min="6132" max="6132" width="12.7109375" style="59" customWidth="1"/>
    <col min="6133" max="6133" width="0.7109375" style="59" customWidth="1"/>
    <col min="6134" max="6134" width="12.7109375" style="59" customWidth="1"/>
    <col min="6135" max="6378" width="9.140625" style="59"/>
    <col min="6379" max="6379" width="1.7109375" style="59" customWidth="1"/>
    <col min="6380" max="6380" width="3.7109375" style="59" customWidth="1"/>
    <col min="6381" max="6381" width="37.85546875" style="59" customWidth="1"/>
    <col min="6382" max="6382" width="6.28515625" style="59" customWidth="1"/>
    <col min="6383" max="6383" width="0.7109375" style="59" customWidth="1"/>
    <col min="6384" max="6384" width="12.7109375" style="59" customWidth="1"/>
    <col min="6385" max="6385" width="0.7109375" style="59" customWidth="1"/>
    <col min="6386" max="6386" width="12.7109375" style="59" customWidth="1"/>
    <col min="6387" max="6387" width="0.7109375" style="59" customWidth="1"/>
    <col min="6388" max="6388" width="12.7109375" style="59" customWidth="1"/>
    <col min="6389" max="6389" width="0.7109375" style="59" customWidth="1"/>
    <col min="6390" max="6390" width="12.7109375" style="59" customWidth="1"/>
    <col min="6391" max="6634" width="9.140625" style="59"/>
    <col min="6635" max="6635" width="1.7109375" style="59" customWidth="1"/>
    <col min="6636" max="6636" width="3.7109375" style="59" customWidth="1"/>
    <col min="6637" max="6637" width="37.85546875" style="59" customWidth="1"/>
    <col min="6638" max="6638" width="6.28515625" style="59" customWidth="1"/>
    <col min="6639" max="6639" width="0.7109375" style="59" customWidth="1"/>
    <col min="6640" max="6640" width="12.7109375" style="59" customWidth="1"/>
    <col min="6641" max="6641" width="0.7109375" style="59" customWidth="1"/>
    <col min="6642" max="6642" width="12.7109375" style="59" customWidth="1"/>
    <col min="6643" max="6643" width="0.7109375" style="59" customWidth="1"/>
    <col min="6644" max="6644" width="12.7109375" style="59" customWidth="1"/>
    <col min="6645" max="6645" width="0.7109375" style="59" customWidth="1"/>
    <col min="6646" max="6646" width="12.7109375" style="59" customWidth="1"/>
    <col min="6647" max="6890" width="9.140625" style="59"/>
    <col min="6891" max="6891" width="1.7109375" style="59" customWidth="1"/>
    <col min="6892" max="6892" width="3.7109375" style="59" customWidth="1"/>
    <col min="6893" max="6893" width="37.85546875" style="59" customWidth="1"/>
    <col min="6894" max="6894" width="6.28515625" style="59" customWidth="1"/>
    <col min="6895" max="6895" width="0.7109375" style="59" customWidth="1"/>
    <col min="6896" max="6896" width="12.7109375" style="59" customWidth="1"/>
    <col min="6897" max="6897" width="0.7109375" style="59" customWidth="1"/>
    <col min="6898" max="6898" width="12.7109375" style="59" customWidth="1"/>
    <col min="6899" max="6899" width="0.7109375" style="59" customWidth="1"/>
    <col min="6900" max="6900" width="12.7109375" style="59" customWidth="1"/>
    <col min="6901" max="6901" width="0.7109375" style="59" customWidth="1"/>
    <col min="6902" max="6902" width="12.7109375" style="59" customWidth="1"/>
    <col min="6903" max="7146" width="9.140625" style="59"/>
    <col min="7147" max="7147" width="1.7109375" style="59" customWidth="1"/>
    <col min="7148" max="7148" width="3.7109375" style="59" customWidth="1"/>
    <col min="7149" max="7149" width="37.85546875" style="59" customWidth="1"/>
    <col min="7150" max="7150" width="6.28515625" style="59" customWidth="1"/>
    <col min="7151" max="7151" width="0.7109375" style="59" customWidth="1"/>
    <col min="7152" max="7152" width="12.7109375" style="59" customWidth="1"/>
    <col min="7153" max="7153" width="0.7109375" style="59" customWidth="1"/>
    <col min="7154" max="7154" width="12.7109375" style="59" customWidth="1"/>
    <col min="7155" max="7155" width="0.7109375" style="59" customWidth="1"/>
    <col min="7156" max="7156" width="12.7109375" style="59" customWidth="1"/>
    <col min="7157" max="7157" width="0.7109375" style="59" customWidth="1"/>
    <col min="7158" max="7158" width="12.7109375" style="59" customWidth="1"/>
    <col min="7159" max="7402" width="9.140625" style="59"/>
    <col min="7403" max="7403" width="1.7109375" style="59" customWidth="1"/>
    <col min="7404" max="7404" width="3.7109375" style="59" customWidth="1"/>
    <col min="7405" max="7405" width="37.85546875" style="59" customWidth="1"/>
    <col min="7406" max="7406" width="6.28515625" style="59" customWidth="1"/>
    <col min="7407" max="7407" width="0.7109375" style="59" customWidth="1"/>
    <col min="7408" max="7408" width="12.7109375" style="59" customWidth="1"/>
    <col min="7409" max="7409" width="0.7109375" style="59" customWidth="1"/>
    <col min="7410" max="7410" width="12.7109375" style="59" customWidth="1"/>
    <col min="7411" max="7411" width="0.7109375" style="59" customWidth="1"/>
    <col min="7412" max="7412" width="12.7109375" style="59" customWidth="1"/>
    <col min="7413" max="7413" width="0.7109375" style="59" customWidth="1"/>
    <col min="7414" max="7414" width="12.7109375" style="59" customWidth="1"/>
    <col min="7415" max="7658" width="9.140625" style="59"/>
    <col min="7659" max="7659" width="1.7109375" style="59" customWidth="1"/>
    <col min="7660" max="7660" width="3.7109375" style="59" customWidth="1"/>
    <col min="7661" max="7661" width="37.85546875" style="59" customWidth="1"/>
    <col min="7662" max="7662" width="6.28515625" style="59" customWidth="1"/>
    <col min="7663" max="7663" width="0.7109375" style="59" customWidth="1"/>
    <col min="7664" max="7664" width="12.7109375" style="59" customWidth="1"/>
    <col min="7665" max="7665" width="0.7109375" style="59" customWidth="1"/>
    <col min="7666" max="7666" width="12.7109375" style="59" customWidth="1"/>
    <col min="7667" max="7667" width="0.7109375" style="59" customWidth="1"/>
    <col min="7668" max="7668" width="12.7109375" style="59" customWidth="1"/>
    <col min="7669" max="7669" width="0.7109375" style="59" customWidth="1"/>
    <col min="7670" max="7670" width="12.7109375" style="59" customWidth="1"/>
    <col min="7671" max="7914" width="9.140625" style="59"/>
    <col min="7915" max="7915" width="1.7109375" style="59" customWidth="1"/>
    <col min="7916" max="7916" width="3.7109375" style="59" customWidth="1"/>
    <col min="7917" max="7917" width="37.85546875" style="59" customWidth="1"/>
    <col min="7918" max="7918" width="6.28515625" style="59" customWidth="1"/>
    <col min="7919" max="7919" width="0.7109375" style="59" customWidth="1"/>
    <col min="7920" max="7920" width="12.7109375" style="59" customWidth="1"/>
    <col min="7921" max="7921" width="0.7109375" style="59" customWidth="1"/>
    <col min="7922" max="7922" width="12.7109375" style="59" customWidth="1"/>
    <col min="7923" max="7923" width="0.7109375" style="59" customWidth="1"/>
    <col min="7924" max="7924" width="12.7109375" style="59" customWidth="1"/>
    <col min="7925" max="7925" width="0.7109375" style="59" customWidth="1"/>
    <col min="7926" max="7926" width="12.7109375" style="59" customWidth="1"/>
    <col min="7927" max="8170" width="9.140625" style="59"/>
    <col min="8171" max="8171" width="1.7109375" style="59" customWidth="1"/>
    <col min="8172" max="8172" width="3.7109375" style="59" customWidth="1"/>
    <col min="8173" max="8173" width="37.85546875" style="59" customWidth="1"/>
    <col min="8174" max="8174" width="6.28515625" style="59" customWidth="1"/>
    <col min="8175" max="8175" width="0.7109375" style="59" customWidth="1"/>
    <col min="8176" max="8176" width="12.7109375" style="59" customWidth="1"/>
    <col min="8177" max="8177" width="0.7109375" style="59" customWidth="1"/>
    <col min="8178" max="8178" width="12.7109375" style="59" customWidth="1"/>
    <col min="8179" max="8179" width="0.7109375" style="59" customWidth="1"/>
    <col min="8180" max="8180" width="12.7109375" style="59" customWidth="1"/>
    <col min="8181" max="8181" width="0.7109375" style="59" customWidth="1"/>
    <col min="8182" max="8182" width="12.7109375" style="59" customWidth="1"/>
    <col min="8183" max="8426" width="9.140625" style="59"/>
    <col min="8427" max="8427" width="1.7109375" style="59" customWidth="1"/>
    <col min="8428" max="8428" width="3.7109375" style="59" customWidth="1"/>
    <col min="8429" max="8429" width="37.85546875" style="59" customWidth="1"/>
    <col min="8430" max="8430" width="6.28515625" style="59" customWidth="1"/>
    <col min="8431" max="8431" width="0.7109375" style="59" customWidth="1"/>
    <col min="8432" max="8432" width="12.7109375" style="59" customWidth="1"/>
    <col min="8433" max="8433" width="0.7109375" style="59" customWidth="1"/>
    <col min="8434" max="8434" width="12.7109375" style="59" customWidth="1"/>
    <col min="8435" max="8435" width="0.7109375" style="59" customWidth="1"/>
    <col min="8436" max="8436" width="12.7109375" style="59" customWidth="1"/>
    <col min="8437" max="8437" width="0.7109375" style="59" customWidth="1"/>
    <col min="8438" max="8438" width="12.7109375" style="59" customWidth="1"/>
    <col min="8439" max="8682" width="9.140625" style="59"/>
    <col min="8683" max="8683" width="1.7109375" style="59" customWidth="1"/>
    <col min="8684" max="8684" width="3.7109375" style="59" customWidth="1"/>
    <col min="8685" max="8685" width="37.85546875" style="59" customWidth="1"/>
    <col min="8686" max="8686" width="6.28515625" style="59" customWidth="1"/>
    <col min="8687" max="8687" width="0.7109375" style="59" customWidth="1"/>
    <col min="8688" max="8688" width="12.7109375" style="59" customWidth="1"/>
    <col min="8689" max="8689" width="0.7109375" style="59" customWidth="1"/>
    <col min="8690" max="8690" width="12.7109375" style="59" customWidth="1"/>
    <col min="8691" max="8691" width="0.7109375" style="59" customWidth="1"/>
    <col min="8692" max="8692" width="12.7109375" style="59" customWidth="1"/>
    <col min="8693" max="8693" width="0.7109375" style="59" customWidth="1"/>
    <col min="8694" max="8694" width="12.7109375" style="59" customWidth="1"/>
    <col min="8695" max="8938" width="9.140625" style="59"/>
    <col min="8939" max="8939" width="1.7109375" style="59" customWidth="1"/>
    <col min="8940" max="8940" width="3.7109375" style="59" customWidth="1"/>
    <col min="8941" max="8941" width="37.85546875" style="59" customWidth="1"/>
    <col min="8942" max="8942" width="6.28515625" style="59" customWidth="1"/>
    <col min="8943" max="8943" width="0.7109375" style="59" customWidth="1"/>
    <col min="8944" max="8944" width="12.7109375" style="59" customWidth="1"/>
    <col min="8945" max="8945" width="0.7109375" style="59" customWidth="1"/>
    <col min="8946" max="8946" width="12.7109375" style="59" customWidth="1"/>
    <col min="8947" max="8947" width="0.7109375" style="59" customWidth="1"/>
    <col min="8948" max="8948" width="12.7109375" style="59" customWidth="1"/>
    <col min="8949" max="8949" width="0.7109375" style="59" customWidth="1"/>
    <col min="8950" max="8950" width="12.7109375" style="59" customWidth="1"/>
    <col min="8951" max="9194" width="9.140625" style="59"/>
    <col min="9195" max="9195" width="1.7109375" style="59" customWidth="1"/>
    <col min="9196" max="9196" width="3.7109375" style="59" customWidth="1"/>
    <col min="9197" max="9197" width="37.85546875" style="59" customWidth="1"/>
    <col min="9198" max="9198" width="6.28515625" style="59" customWidth="1"/>
    <col min="9199" max="9199" width="0.7109375" style="59" customWidth="1"/>
    <col min="9200" max="9200" width="12.7109375" style="59" customWidth="1"/>
    <col min="9201" max="9201" width="0.7109375" style="59" customWidth="1"/>
    <col min="9202" max="9202" width="12.7109375" style="59" customWidth="1"/>
    <col min="9203" max="9203" width="0.7109375" style="59" customWidth="1"/>
    <col min="9204" max="9204" width="12.7109375" style="59" customWidth="1"/>
    <col min="9205" max="9205" width="0.7109375" style="59" customWidth="1"/>
    <col min="9206" max="9206" width="12.7109375" style="59" customWidth="1"/>
    <col min="9207" max="9450" width="9.140625" style="59"/>
    <col min="9451" max="9451" width="1.7109375" style="59" customWidth="1"/>
    <col min="9452" max="9452" width="3.7109375" style="59" customWidth="1"/>
    <col min="9453" max="9453" width="37.85546875" style="59" customWidth="1"/>
    <col min="9454" max="9454" width="6.28515625" style="59" customWidth="1"/>
    <col min="9455" max="9455" width="0.7109375" style="59" customWidth="1"/>
    <col min="9456" max="9456" width="12.7109375" style="59" customWidth="1"/>
    <col min="9457" max="9457" width="0.7109375" style="59" customWidth="1"/>
    <col min="9458" max="9458" width="12.7109375" style="59" customWidth="1"/>
    <col min="9459" max="9459" width="0.7109375" style="59" customWidth="1"/>
    <col min="9460" max="9460" width="12.7109375" style="59" customWidth="1"/>
    <col min="9461" max="9461" width="0.7109375" style="59" customWidth="1"/>
    <col min="9462" max="9462" width="12.7109375" style="59" customWidth="1"/>
    <col min="9463" max="9706" width="9.140625" style="59"/>
    <col min="9707" max="9707" width="1.7109375" style="59" customWidth="1"/>
    <col min="9708" max="9708" width="3.7109375" style="59" customWidth="1"/>
    <col min="9709" max="9709" width="37.85546875" style="59" customWidth="1"/>
    <col min="9710" max="9710" width="6.28515625" style="59" customWidth="1"/>
    <col min="9711" max="9711" width="0.7109375" style="59" customWidth="1"/>
    <col min="9712" max="9712" width="12.7109375" style="59" customWidth="1"/>
    <col min="9713" max="9713" width="0.7109375" style="59" customWidth="1"/>
    <col min="9714" max="9714" width="12.7109375" style="59" customWidth="1"/>
    <col min="9715" max="9715" width="0.7109375" style="59" customWidth="1"/>
    <col min="9716" max="9716" width="12.7109375" style="59" customWidth="1"/>
    <col min="9717" max="9717" width="0.7109375" style="59" customWidth="1"/>
    <col min="9718" max="9718" width="12.7109375" style="59" customWidth="1"/>
    <col min="9719" max="9962" width="9.140625" style="59"/>
    <col min="9963" max="9963" width="1.7109375" style="59" customWidth="1"/>
    <col min="9964" max="9964" width="3.7109375" style="59" customWidth="1"/>
    <col min="9965" max="9965" width="37.85546875" style="59" customWidth="1"/>
    <col min="9966" max="9966" width="6.28515625" style="59" customWidth="1"/>
    <col min="9967" max="9967" width="0.7109375" style="59" customWidth="1"/>
    <col min="9968" max="9968" width="12.7109375" style="59" customWidth="1"/>
    <col min="9969" max="9969" width="0.7109375" style="59" customWidth="1"/>
    <col min="9970" max="9970" width="12.7109375" style="59" customWidth="1"/>
    <col min="9971" max="9971" width="0.7109375" style="59" customWidth="1"/>
    <col min="9972" max="9972" width="12.7109375" style="59" customWidth="1"/>
    <col min="9973" max="9973" width="0.7109375" style="59" customWidth="1"/>
    <col min="9974" max="9974" width="12.7109375" style="59" customWidth="1"/>
    <col min="9975" max="10218" width="9.140625" style="59"/>
    <col min="10219" max="10219" width="1.7109375" style="59" customWidth="1"/>
    <col min="10220" max="10220" width="3.7109375" style="59" customWidth="1"/>
    <col min="10221" max="10221" width="37.85546875" style="59" customWidth="1"/>
    <col min="10222" max="10222" width="6.28515625" style="59" customWidth="1"/>
    <col min="10223" max="10223" width="0.7109375" style="59" customWidth="1"/>
    <col min="10224" max="10224" width="12.7109375" style="59" customWidth="1"/>
    <col min="10225" max="10225" width="0.7109375" style="59" customWidth="1"/>
    <col min="10226" max="10226" width="12.7109375" style="59" customWidth="1"/>
    <col min="10227" max="10227" width="0.7109375" style="59" customWidth="1"/>
    <col min="10228" max="10228" width="12.7109375" style="59" customWidth="1"/>
    <col min="10229" max="10229" width="0.7109375" style="59" customWidth="1"/>
    <col min="10230" max="10230" width="12.7109375" style="59" customWidth="1"/>
    <col min="10231" max="10474" width="9.140625" style="59"/>
    <col min="10475" max="10475" width="1.7109375" style="59" customWidth="1"/>
    <col min="10476" max="10476" width="3.7109375" style="59" customWidth="1"/>
    <col min="10477" max="10477" width="37.85546875" style="59" customWidth="1"/>
    <col min="10478" max="10478" width="6.28515625" style="59" customWidth="1"/>
    <col min="10479" max="10479" width="0.7109375" style="59" customWidth="1"/>
    <col min="10480" max="10480" width="12.7109375" style="59" customWidth="1"/>
    <col min="10481" max="10481" width="0.7109375" style="59" customWidth="1"/>
    <col min="10482" max="10482" width="12.7109375" style="59" customWidth="1"/>
    <col min="10483" max="10483" width="0.7109375" style="59" customWidth="1"/>
    <col min="10484" max="10484" width="12.7109375" style="59" customWidth="1"/>
    <col min="10485" max="10485" width="0.7109375" style="59" customWidth="1"/>
    <col min="10486" max="10486" width="12.7109375" style="59" customWidth="1"/>
    <col min="10487" max="10730" width="9.140625" style="59"/>
    <col min="10731" max="10731" width="1.7109375" style="59" customWidth="1"/>
    <col min="10732" max="10732" width="3.7109375" style="59" customWidth="1"/>
    <col min="10733" max="10733" width="37.85546875" style="59" customWidth="1"/>
    <col min="10734" max="10734" width="6.28515625" style="59" customWidth="1"/>
    <col min="10735" max="10735" width="0.7109375" style="59" customWidth="1"/>
    <col min="10736" max="10736" width="12.7109375" style="59" customWidth="1"/>
    <col min="10737" max="10737" width="0.7109375" style="59" customWidth="1"/>
    <col min="10738" max="10738" width="12.7109375" style="59" customWidth="1"/>
    <col min="10739" max="10739" width="0.7109375" style="59" customWidth="1"/>
    <col min="10740" max="10740" width="12.7109375" style="59" customWidth="1"/>
    <col min="10741" max="10741" width="0.7109375" style="59" customWidth="1"/>
    <col min="10742" max="10742" width="12.7109375" style="59" customWidth="1"/>
    <col min="10743" max="10986" width="9.140625" style="59"/>
    <col min="10987" max="10987" width="1.7109375" style="59" customWidth="1"/>
    <col min="10988" max="10988" width="3.7109375" style="59" customWidth="1"/>
    <col min="10989" max="10989" width="37.85546875" style="59" customWidth="1"/>
    <col min="10990" max="10990" width="6.28515625" style="59" customWidth="1"/>
    <col min="10991" max="10991" width="0.7109375" style="59" customWidth="1"/>
    <col min="10992" max="10992" width="12.7109375" style="59" customWidth="1"/>
    <col min="10993" max="10993" width="0.7109375" style="59" customWidth="1"/>
    <col min="10994" max="10994" width="12.7109375" style="59" customWidth="1"/>
    <col min="10995" max="10995" width="0.7109375" style="59" customWidth="1"/>
    <col min="10996" max="10996" width="12.7109375" style="59" customWidth="1"/>
    <col min="10997" max="10997" width="0.7109375" style="59" customWidth="1"/>
    <col min="10998" max="10998" width="12.7109375" style="59" customWidth="1"/>
    <col min="10999" max="11242" width="9.140625" style="59"/>
    <col min="11243" max="11243" width="1.7109375" style="59" customWidth="1"/>
    <col min="11244" max="11244" width="3.7109375" style="59" customWidth="1"/>
    <col min="11245" max="11245" width="37.85546875" style="59" customWidth="1"/>
    <col min="11246" max="11246" width="6.28515625" style="59" customWidth="1"/>
    <col min="11247" max="11247" width="0.7109375" style="59" customWidth="1"/>
    <col min="11248" max="11248" width="12.7109375" style="59" customWidth="1"/>
    <col min="11249" max="11249" width="0.7109375" style="59" customWidth="1"/>
    <col min="11250" max="11250" width="12.7109375" style="59" customWidth="1"/>
    <col min="11251" max="11251" width="0.7109375" style="59" customWidth="1"/>
    <col min="11252" max="11252" width="12.7109375" style="59" customWidth="1"/>
    <col min="11253" max="11253" width="0.7109375" style="59" customWidth="1"/>
    <col min="11254" max="11254" width="12.7109375" style="59" customWidth="1"/>
    <col min="11255" max="11498" width="9.140625" style="59"/>
    <col min="11499" max="11499" width="1.7109375" style="59" customWidth="1"/>
    <col min="11500" max="11500" width="3.7109375" style="59" customWidth="1"/>
    <col min="11501" max="11501" width="37.85546875" style="59" customWidth="1"/>
    <col min="11502" max="11502" width="6.28515625" style="59" customWidth="1"/>
    <col min="11503" max="11503" width="0.7109375" style="59" customWidth="1"/>
    <col min="11504" max="11504" width="12.7109375" style="59" customWidth="1"/>
    <col min="11505" max="11505" width="0.7109375" style="59" customWidth="1"/>
    <col min="11506" max="11506" width="12.7109375" style="59" customWidth="1"/>
    <col min="11507" max="11507" width="0.7109375" style="59" customWidth="1"/>
    <col min="11508" max="11508" width="12.7109375" style="59" customWidth="1"/>
    <col min="11509" max="11509" width="0.7109375" style="59" customWidth="1"/>
    <col min="11510" max="11510" width="12.7109375" style="59" customWidth="1"/>
    <col min="11511" max="11754" width="9.140625" style="59"/>
    <col min="11755" max="11755" width="1.7109375" style="59" customWidth="1"/>
    <col min="11756" max="11756" width="3.7109375" style="59" customWidth="1"/>
    <col min="11757" max="11757" width="37.85546875" style="59" customWidth="1"/>
    <col min="11758" max="11758" width="6.28515625" style="59" customWidth="1"/>
    <col min="11759" max="11759" width="0.7109375" style="59" customWidth="1"/>
    <col min="11760" max="11760" width="12.7109375" style="59" customWidth="1"/>
    <col min="11761" max="11761" width="0.7109375" style="59" customWidth="1"/>
    <col min="11762" max="11762" width="12.7109375" style="59" customWidth="1"/>
    <col min="11763" max="11763" width="0.7109375" style="59" customWidth="1"/>
    <col min="11764" max="11764" width="12.7109375" style="59" customWidth="1"/>
    <col min="11765" max="11765" width="0.7109375" style="59" customWidth="1"/>
    <col min="11766" max="11766" width="12.7109375" style="59" customWidth="1"/>
    <col min="11767" max="12010" width="9.140625" style="59"/>
    <col min="12011" max="12011" width="1.7109375" style="59" customWidth="1"/>
    <col min="12012" max="12012" width="3.7109375" style="59" customWidth="1"/>
    <col min="12013" max="12013" width="37.85546875" style="59" customWidth="1"/>
    <col min="12014" max="12014" width="6.28515625" style="59" customWidth="1"/>
    <col min="12015" max="12015" width="0.7109375" style="59" customWidth="1"/>
    <col min="12016" max="12016" width="12.7109375" style="59" customWidth="1"/>
    <col min="12017" max="12017" width="0.7109375" style="59" customWidth="1"/>
    <col min="12018" max="12018" width="12.7109375" style="59" customWidth="1"/>
    <col min="12019" max="12019" width="0.7109375" style="59" customWidth="1"/>
    <col min="12020" max="12020" width="12.7109375" style="59" customWidth="1"/>
    <col min="12021" max="12021" width="0.7109375" style="59" customWidth="1"/>
    <col min="12022" max="12022" width="12.7109375" style="59" customWidth="1"/>
    <col min="12023" max="12266" width="9.140625" style="59"/>
    <col min="12267" max="12267" width="1.7109375" style="59" customWidth="1"/>
    <col min="12268" max="12268" width="3.7109375" style="59" customWidth="1"/>
    <col min="12269" max="12269" width="37.85546875" style="59" customWidth="1"/>
    <col min="12270" max="12270" width="6.28515625" style="59" customWidth="1"/>
    <col min="12271" max="12271" width="0.7109375" style="59" customWidth="1"/>
    <col min="12272" max="12272" width="12.7109375" style="59" customWidth="1"/>
    <col min="12273" max="12273" width="0.7109375" style="59" customWidth="1"/>
    <col min="12274" max="12274" width="12.7109375" style="59" customWidth="1"/>
    <col min="12275" max="12275" width="0.7109375" style="59" customWidth="1"/>
    <col min="12276" max="12276" width="12.7109375" style="59" customWidth="1"/>
    <col min="12277" max="12277" width="0.7109375" style="59" customWidth="1"/>
    <col min="12278" max="12278" width="12.7109375" style="59" customWidth="1"/>
    <col min="12279" max="12522" width="9.140625" style="59"/>
    <col min="12523" max="12523" width="1.7109375" style="59" customWidth="1"/>
    <col min="12524" max="12524" width="3.7109375" style="59" customWidth="1"/>
    <col min="12525" max="12525" width="37.85546875" style="59" customWidth="1"/>
    <col min="12526" max="12526" width="6.28515625" style="59" customWidth="1"/>
    <col min="12527" max="12527" width="0.7109375" style="59" customWidth="1"/>
    <col min="12528" max="12528" width="12.7109375" style="59" customWidth="1"/>
    <col min="12529" max="12529" width="0.7109375" style="59" customWidth="1"/>
    <col min="12530" max="12530" width="12.7109375" style="59" customWidth="1"/>
    <col min="12531" max="12531" width="0.7109375" style="59" customWidth="1"/>
    <col min="12532" max="12532" width="12.7109375" style="59" customWidth="1"/>
    <col min="12533" max="12533" width="0.7109375" style="59" customWidth="1"/>
    <col min="12534" max="12534" width="12.7109375" style="59" customWidth="1"/>
    <col min="12535" max="12778" width="9.140625" style="59"/>
    <col min="12779" max="12779" width="1.7109375" style="59" customWidth="1"/>
    <col min="12780" max="12780" width="3.7109375" style="59" customWidth="1"/>
    <col min="12781" max="12781" width="37.85546875" style="59" customWidth="1"/>
    <col min="12782" max="12782" width="6.28515625" style="59" customWidth="1"/>
    <col min="12783" max="12783" width="0.7109375" style="59" customWidth="1"/>
    <col min="12784" max="12784" width="12.7109375" style="59" customWidth="1"/>
    <col min="12785" max="12785" width="0.7109375" style="59" customWidth="1"/>
    <col min="12786" max="12786" width="12.7109375" style="59" customWidth="1"/>
    <col min="12787" max="12787" width="0.7109375" style="59" customWidth="1"/>
    <col min="12788" max="12788" width="12.7109375" style="59" customWidth="1"/>
    <col min="12789" max="12789" width="0.7109375" style="59" customWidth="1"/>
    <col min="12790" max="12790" width="12.7109375" style="59" customWidth="1"/>
    <col min="12791" max="13034" width="9.140625" style="59"/>
    <col min="13035" max="13035" width="1.7109375" style="59" customWidth="1"/>
    <col min="13036" max="13036" width="3.7109375" style="59" customWidth="1"/>
    <col min="13037" max="13037" width="37.85546875" style="59" customWidth="1"/>
    <col min="13038" max="13038" width="6.28515625" style="59" customWidth="1"/>
    <col min="13039" max="13039" width="0.7109375" style="59" customWidth="1"/>
    <col min="13040" max="13040" width="12.7109375" style="59" customWidth="1"/>
    <col min="13041" max="13041" width="0.7109375" style="59" customWidth="1"/>
    <col min="13042" max="13042" width="12.7109375" style="59" customWidth="1"/>
    <col min="13043" max="13043" width="0.7109375" style="59" customWidth="1"/>
    <col min="13044" max="13044" width="12.7109375" style="59" customWidth="1"/>
    <col min="13045" max="13045" width="0.7109375" style="59" customWidth="1"/>
    <col min="13046" max="13046" width="12.7109375" style="59" customWidth="1"/>
    <col min="13047" max="13290" width="9.140625" style="59"/>
    <col min="13291" max="13291" width="1.7109375" style="59" customWidth="1"/>
    <col min="13292" max="13292" width="3.7109375" style="59" customWidth="1"/>
    <col min="13293" max="13293" width="37.85546875" style="59" customWidth="1"/>
    <col min="13294" max="13294" width="6.28515625" style="59" customWidth="1"/>
    <col min="13295" max="13295" width="0.7109375" style="59" customWidth="1"/>
    <col min="13296" max="13296" width="12.7109375" style="59" customWidth="1"/>
    <col min="13297" max="13297" width="0.7109375" style="59" customWidth="1"/>
    <col min="13298" max="13298" width="12.7109375" style="59" customWidth="1"/>
    <col min="13299" max="13299" width="0.7109375" style="59" customWidth="1"/>
    <col min="13300" max="13300" width="12.7109375" style="59" customWidth="1"/>
    <col min="13301" max="13301" width="0.7109375" style="59" customWidth="1"/>
    <col min="13302" max="13302" width="12.7109375" style="59" customWidth="1"/>
    <col min="13303" max="13546" width="9.140625" style="59"/>
    <col min="13547" max="13547" width="1.7109375" style="59" customWidth="1"/>
    <col min="13548" max="13548" width="3.7109375" style="59" customWidth="1"/>
    <col min="13549" max="13549" width="37.85546875" style="59" customWidth="1"/>
    <col min="13550" max="13550" width="6.28515625" style="59" customWidth="1"/>
    <col min="13551" max="13551" width="0.7109375" style="59" customWidth="1"/>
    <col min="13552" max="13552" width="12.7109375" style="59" customWidth="1"/>
    <col min="13553" max="13553" width="0.7109375" style="59" customWidth="1"/>
    <col min="13554" max="13554" width="12.7109375" style="59" customWidth="1"/>
    <col min="13555" max="13555" width="0.7109375" style="59" customWidth="1"/>
    <col min="13556" max="13556" width="12.7109375" style="59" customWidth="1"/>
    <col min="13557" max="13557" width="0.7109375" style="59" customWidth="1"/>
    <col min="13558" max="13558" width="12.7109375" style="59" customWidth="1"/>
    <col min="13559" max="13802" width="9.140625" style="59"/>
    <col min="13803" max="13803" width="1.7109375" style="59" customWidth="1"/>
    <col min="13804" max="13804" width="3.7109375" style="59" customWidth="1"/>
    <col min="13805" max="13805" width="37.85546875" style="59" customWidth="1"/>
    <col min="13806" max="13806" width="6.28515625" style="59" customWidth="1"/>
    <col min="13807" max="13807" width="0.7109375" style="59" customWidth="1"/>
    <col min="13808" max="13808" width="12.7109375" style="59" customWidth="1"/>
    <col min="13809" max="13809" width="0.7109375" style="59" customWidth="1"/>
    <col min="13810" max="13810" width="12.7109375" style="59" customWidth="1"/>
    <col min="13811" max="13811" width="0.7109375" style="59" customWidth="1"/>
    <col min="13812" max="13812" width="12.7109375" style="59" customWidth="1"/>
    <col min="13813" max="13813" width="0.7109375" style="59" customWidth="1"/>
    <col min="13814" max="13814" width="12.7109375" style="59" customWidth="1"/>
    <col min="13815" max="14058" width="9.140625" style="59"/>
    <col min="14059" max="14059" width="1.7109375" style="59" customWidth="1"/>
    <col min="14060" max="14060" width="3.7109375" style="59" customWidth="1"/>
    <col min="14061" max="14061" width="37.85546875" style="59" customWidth="1"/>
    <col min="14062" max="14062" width="6.28515625" style="59" customWidth="1"/>
    <col min="14063" max="14063" width="0.7109375" style="59" customWidth="1"/>
    <col min="14064" max="14064" width="12.7109375" style="59" customWidth="1"/>
    <col min="14065" max="14065" width="0.7109375" style="59" customWidth="1"/>
    <col min="14066" max="14066" width="12.7109375" style="59" customWidth="1"/>
    <col min="14067" max="14067" width="0.7109375" style="59" customWidth="1"/>
    <col min="14068" max="14068" width="12.7109375" style="59" customWidth="1"/>
    <col min="14069" max="14069" width="0.7109375" style="59" customWidth="1"/>
    <col min="14070" max="14070" width="12.7109375" style="59" customWidth="1"/>
    <col min="14071" max="14314" width="9.140625" style="59"/>
    <col min="14315" max="14315" width="1.7109375" style="59" customWidth="1"/>
    <col min="14316" max="14316" width="3.7109375" style="59" customWidth="1"/>
    <col min="14317" max="14317" width="37.85546875" style="59" customWidth="1"/>
    <col min="14318" max="14318" width="6.28515625" style="59" customWidth="1"/>
    <col min="14319" max="14319" width="0.7109375" style="59" customWidth="1"/>
    <col min="14320" max="14320" width="12.7109375" style="59" customWidth="1"/>
    <col min="14321" max="14321" width="0.7109375" style="59" customWidth="1"/>
    <col min="14322" max="14322" width="12.7109375" style="59" customWidth="1"/>
    <col min="14323" max="14323" width="0.7109375" style="59" customWidth="1"/>
    <col min="14324" max="14324" width="12.7109375" style="59" customWidth="1"/>
    <col min="14325" max="14325" width="0.7109375" style="59" customWidth="1"/>
    <col min="14326" max="14326" width="12.7109375" style="59" customWidth="1"/>
    <col min="14327" max="14570" width="9.140625" style="59"/>
    <col min="14571" max="14571" width="1.7109375" style="59" customWidth="1"/>
    <col min="14572" max="14572" width="3.7109375" style="59" customWidth="1"/>
    <col min="14573" max="14573" width="37.85546875" style="59" customWidth="1"/>
    <col min="14574" max="14574" width="6.28515625" style="59" customWidth="1"/>
    <col min="14575" max="14575" width="0.7109375" style="59" customWidth="1"/>
    <col min="14576" max="14576" width="12.7109375" style="59" customWidth="1"/>
    <col min="14577" max="14577" width="0.7109375" style="59" customWidth="1"/>
    <col min="14578" max="14578" width="12.7109375" style="59" customWidth="1"/>
    <col min="14579" max="14579" width="0.7109375" style="59" customWidth="1"/>
    <col min="14580" max="14580" width="12.7109375" style="59" customWidth="1"/>
    <col min="14581" max="14581" width="0.7109375" style="59" customWidth="1"/>
    <col min="14582" max="14582" width="12.7109375" style="59" customWidth="1"/>
    <col min="14583" max="14826" width="9.140625" style="59"/>
    <col min="14827" max="14827" width="1.7109375" style="59" customWidth="1"/>
    <col min="14828" max="14828" width="3.7109375" style="59" customWidth="1"/>
    <col min="14829" max="14829" width="37.85546875" style="59" customWidth="1"/>
    <col min="14830" max="14830" width="6.28515625" style="59" customWidth="1"/>
    <col min="14831" max="14831" width="0.7109375" style="59" customWidth="1"/>
    <col min="14832" max="14832" width="12.7109375" style="59" customWidth="1"/>
    <col min="14833" max="14833" width="0.7109375" style="59" customWidth="1"/>
    <col min="14834" max="14834" width="12.7109375" style="59" customWidth="1"/>
    <col min="14835" max="14835" width="0.7109375" style="59" customWidth="1"/>
    <col min="14836" max="14836" width="12.7109375" style="59" customWidth="1"/>
    <col min="14837" max="14837" width="0.7109375" style="59" customWidth="1"/>
    <col min="14838" max="14838" width="12.7109375" style="59" customWidth="1"/>
    <col min="14839" max="15082" width="9.140625" style="59"/>
    <col min="15083" max="15083" width="1.7109375" style="59" customWidth="1"/>
    <col min="15084" max="15084" width="3.7109375" style="59" customWidth="1"/>
    <col min="15085" max="15085" width="37.85546875" style="59" customWidth="1"/>
    <col min="15086" max="15086" width="6.28515625" style="59" customWidth="1"/>
    <col min="15087" max="15087" width="0.7109375" style="59" customWidth="1"/>
    <col min="15088" max="15088" width="12.7109375" style="59" customWidth="1"/>
    <col min="15089" max="15089" width="0.7109375" style="59" customWidth="1"/>
    <col min="15090" max="15090" width="12.7109375" style="59" customWidth="1"/>
    <col min="15091" max="15091" width="0.7109375" style="59" customWidth="1"/>
    <col min="15092" max="15092" width="12.7109375" style="59" customWidth="1"/>
    <col min="15093" max="15093" width="0.7109375" style="59" customWidth="1"/>
    <col min="15094" max="15094" width="12.7109375" style="59" customWidth="1"/>
    <col min="15095" max="15338" width="9.140625" style="59"/>
    <col min="15339" max="15339" width="1.7109375" style="59" customWidth="1"/>
    <col min="15340" max="15340" width="3.7109375" style="59" customWidth="1"/>
    <col min="15341" max="15341" width="37.85546875" style="59" customWidth="1"/>
    <col min="15342" max="15342" width="6.28515625" style="59" customWidth="1"/>
    <col min="15343" max="15343" width="0.7109375" style="59" customWidth="1"/>
    <col min="15344" max="15344" width="12.7109375" style="59" customWidth="1"/>
    <col min="15345" max="15345" width="0.7109375" style="59" customWidth="1"/>
    <col min="15346" max="15346" width="12.7109375" style="59" customWidth="1"/>
    <col min="15347" max="15347" width="0.7109375" style="59" customWidth="1"/>
    <col min="15348" max="15348" width="12.7109375" style="59" customWidth="1"/>
    <col min="15349" max="15349" width="0.7109375" style="59" customWidth="1"/>
    <col min="15350" max="15350" width="12.7109375" style="59" customWidth="1"/>
    <col min="15351" max="15594" width="9.140625" style="59"/>
    <col min="15595" max="15595" width="1.7109375" style="59" customWidth="1"/>
    <col min="15596" max="15596" width="3.7109375" style="59" customWidth="1"/>
    <col min="15597" max="15597" width="37.85546875" style="59" customWidth="1"/>
    <col min="15598" max="15598" width="6.28515625" style="59" customWidth="1"/>
    <col min="15599" max="15599" width="0.7109375" style="59" customWidth="1"/>
    <col min="15600" max="15600" width="12.7109375" style="59" customWidth="1"/>
    <col min="15601" max="15601" width="0.7109375" style="59" customWidth="1"/>
    <col min="15602" max="15602" width="12.7109375" style="59" customWidth="1"/>
    <col min="15603" max="15603" width="0.7109375" style="59" customWidth="1"/>
    <col min="15604" max="15604" width="12.7109375" style="59" customWidth="1"/>
    <col min="15605" max="15605" width="0.7109375" style="59" customWidth="1"/>
    <col min="15606" max="15606" width="12.7109375" style="59" customWidth="1"/>
    <col min="15607" max="15850" width="9.140625" style="59"/>
    <col min="15851" max="15851" width="1.7109375" style="59" customWidth="1"/>
    <col min="15852" max="15852" width="3.7109375" style="59" customWidth="1"/>
    <col min="15853" max="15853" width="37.85546875" style="59" customWidth="1"/>
    <col min="15854" max="15854" width="6.28515625" style="59" customWidth="1"/>
    <col min="15855" max="15855" width="0.7109375" style="59" customWidth="1"/>
    <col min="15856" max="15856" width="12.7109375" style="59" customWidth="1"/>
    <col min="15857" max="15857" width="0.7109375" style="59" customWidth="1"/>
    <col min="15858" max="15858" width="12.7109375" style="59" customWidth="1"/>
    <col min="15859" max="15859" width="0.7109375" style="59" customWidth="1"/>
    <col min="15860" max="15860" width="12.7109375" style="59" customWidth="1"/>
    <col min="15861" max="15861" width="0.7109375" style="59" customWidth="1"/>
    <col min="15862" max="15862" width="12.7109375" style="59" customWidth="1"/>
    <col min="15863" max="16106" width="9.140625" style="59"/>
    <col min="16107" max="16107" width="1.7109375" style="59" customWidth="1"/>
    <col min="16108" max="16108" width="3.7109375" style="59" customWidth="1"/>
    <col min="16109" max="16109" width="37.85546875" style="59" customWidth="1"/>
    <col min="16110" max="16110" width="6.28515625" style="59" customWidth="1"/>
    <col min="16111" max="16111" width="0.7109375" style="59" customWidth="1"/>
    <col min="16112" max="16112" width="12.7109375" style="59" customWidth="1"/>
    <col min="16113" max="16113" width="0.7109375" style="59" customWidth="1"/>
    <col min="16114" max="16114" width="12.7109375" style="59" customWidth="1"/>
    <col min="16115" max="16115" width="0.7109375" style="59" customWidth="1"/>
    <col min="16116" max="16116" width="12.7109375" style="59" customWidth="1"/>
    <col min="16117" max="16117" width="0.7109375" style="59" customWidth="1"/>
    <col min="16118" max="16118" width="12.7109375" style="59" customWidth="1"/>
    <col min="16119" max="16362" width="9.140625" style="59"/>
    <col min="16363" max="16384" width="9.140625" style="59" customWidth="1"/>
  </cols>
  <sheetData>
    <row r="1" spans="1:19" ht="16.5" customHeight="1">
      <c r="A1" s="58" t="s">
        <v>0</v>
      </c>
      <c r="R1" s="279"/>
      <c r="S1" s="279"/>
    </row>
    <row r="2" spans="1:19" s="58" customFormat="1" ht="16.5" customHeight="1">
      <c r="A2" s="61" t="s">
        <v>152</v>
      </c>
      <c r="B2" s="79"/>
      <c r="C2" s="79"/>
      <c r="D2" s="68"/>
      <c r="E2" s="62"/>
      <c r="F2" s="63"/>
      <c r="G2" s="63"/>
      <c r="H2" s="63"/>
      <c r="I2" s="63"/>
      <c r="J2" s="63"/>
      <c r="K2" s="63"/>
      <c r="L2" s="63"/>
      <c r="N2" s="280"/>
      <c r="O2" s="280"/>
      <c r="P2" s="281"/>
      <c r="Q2" s="281"/>
      <c r="R2" s="279"/>
      <c r="S2" s="279"/>
    </row>
    <row r="3" spans="1:19" s="58" customFormat="1" ht="16.5" customHeight="1">
      <c r="A3" s="161" t="str">
        <f>'EN 7'!A3</f>
        <v>For the three-month period ended 31 March 2022</v>
      </c>
      <c r="B3" s="162"/>
      <c r="C3" s="162"/>
      <c r="D3" s="163"/>
      <c r="E3" s="65"/>
      <c r="F3" s="66"/>
      <c r="G3" s="66"/>
      <c r="H3" s="66"/>
      <c r="I3" s="66"/>
      <c r="J3" s="66"/>
      <c r="K3" s="66"/>
      <c r="L3" s="66"/>
      <c r="N3" s="280"/>
      <c r="O3" s="280"/>
      <c r="P3" s="281"/>
      <c r="Q3" s="281"/>
      <c r="R3" s="279"/>
      <c r="S3" s="279"/>
    </row>
    <row r="4" spans="1:19" s="58" customFormat="1" ht="16.149999999999999" customHeight="1">
      <c r="A4" s="164"/>
      <c r="B4" s="79"/>
      <c r="C4" s="79"/>
      <c r="D4" s="68"/>
      <c r="E4" s="62"/>
      <c r="F4" s="63"/>
      <c r="G4" s="63"/>
      <c r="H4" s="63"/>
      <c r="I4" s="63"/>
      <c r="J4" s="63"/>
      <c r="K4" s="63"/>
      <c r="L4" s="63"/>
      <c r="N4" s="280"/>
      <c r="O4" s="280"/>
      <c r="P4" s="281"/>
      <c r="Q4" s="281"/>
      <c r="R4" s="279"/>
      <c r="S4" s="279"/>
    </row>
    <row r="5" spans="1:19" s="58" customFormat="1" ht="16.149999999999999" customHeight="1">
      <c r="A5" s="164"/>
      <c r="B5" s="79"/>
      <c r="C5" s="79"/>
      <c r="D5" s="68"/>
      <c r="E5" s="62"/>
      <c r="F5" s="63"/>
      <c r="G5" s="63"/>
      <c r="H5" s="63"/>
      <c r="I5" s="63"/>
      <c r="J5" s="63"/>
      <c r="K5" s="63"/>
      <c r="L5" s="63"/>
      <c r="N5" s="280"/>
      <c r="O5" s="280"/>
      <c r="P5" s="281"/>
      <c r="Q5" s="281"/>
      <c r="R5" s="282"/>
      <c r="S5" s="282"/>
    </row>
    <row r="6" spans="1:19" s="58" customFormat="1" ht="16.149999999999999" customHeight="1">
      <c r="A6" s="61"/>
      <c r="B6" s="79"/>
      <c r="C6" s="79"/>
      <c r="D6" s="68"/>
      <c r="E6" s="62"/>
      <c r="F6" s="312" t="s">
        <v>77</v>
      </c>
      <c r="G6" s="312"/>
      <c r="H6" s="312"/>
      <c r="I6" s="291"/>
      <c r="J6" s="304" t="s">
        <v>78</v>
      </c>
      <c r="K6" s="304"/>
      <c r="L6" s="304"/>
      <c r="N6" s="280"/>
      <c r="O6" s="280"/>
      <c r="P6" s="281"/>
      <c r="Q6" s="281"/>
      <c r="R6" s="282"/>
      <c r="S6" s="282"/>
    </row>
    <row r="7" spans="1:19" s="58" customFormat="1" ht="16.149999999999999" customHeight="1">
      <c r="A7" s="79"/>
      <c r="B7" s="79"/>
      <c r="C7" s="79"/>
      <c r="D7" s="68"/>
      <c r="E7" s="62"/>
      <c r="F7" s="306" t="s">
        <v>79</v>
      </c>
      <c r="G7" s="306"/>
      <c r="H7" s="306"/>
      <c r="I7" s="102"/>
      <c r="J7" s="306" t="s">
        <v>79</v>
      </c>
      <c r="K7" s="306"/>
      <c r="L7" s="306"/>
      <c r="N7" s="280"/>
      <c r="O7" s="280"/>
      <c r="P7" s="281"/>
      <c r="Q7" s="281"/>
      <c r="R7" s="282"/>
      <c r="S7" s="282"/>
    </row>
    <row r="8" spans="1:19" s="58" customFormat="1" ht="16.149999999999999" customHeight="1">
      <c r="A8" s="79"/>
      <c r="B8" s="79"/>
      <c r="C8" s="79"/>
      <c r="D8" s="68"/>
      <c r="E8" s="62"/>
      <c r="F8" s="72" t="s">
        <v>8</v>
      </c>
      <c r="G8" s="80"/>
      <c r="H8" s="72" t="s">
        <v>8</v>
      </c>
      <c r="I8" s="71"/>
      <c r="J8" s="72" t="s">
        <v>8</v>
      </c>
      <c r="K8" s="80"/>
      <c r="L8" s="72" t="s">
        <v>8</v>
      </c>
      <c r="N8" s="280"/>
      <c r="O8" s="280"/>
      <c r="P8" s="281"/>
      <c r="Q8" s="281"/>
      <c r="R8" s="282"/>
      <c r="S8" s="282"/>
    </row>
    <row r="9" spans="1:19" ht="16.149999999999999" customHeight="1">
      <c r="E9" s="60"/>
      <c r="F9" s="72" t="s">
        <v>10</v>
      </c>
      <c r="G9" s="75"/>
      <c r="H9" s="72" t="s">
        <v>11</v>
      </c>
      <c r="I9" s="75"/>
      <c r="J9" s="72" t="s">
        <v>10</v>
      </c>
      <c r="K9" s="75"/>
      <c r="L9" s="72" t="s">
        <v>11</v>
      </c>
      <c r="N9" s="280"/>
      <c r="O9" s="280"/>
      <c r="Q9" s="281"/>
    </row>
    <row r="10" spans="1:19" s="58" customFormat="1" ht="16.149999999999999" customHeight="1">
      <c r="A10" s="59"/>
      <c r="B10" s="59"/>
      <c r="C10" s="59"/>
      <c r="D10" s="292" t="s">
        <v>12</v>
      </c>
      <c r="E10" s="59"/>
      <c r="F10" s="77" t="s">
        <v>13</v>
      </c>
      <c r="G10" s="157"/>
      <c r="H10" s="77" t="s">
        <v>13</v>
      </c>
      <c r="I10" s="60"/>
      <c r="J10" s="77" t="s">
        <v>13</v>
      </c>
      <c r="K10" s="157"/>
      <c r="L10" s="77" t="s">
        <v>13</v>
      </c>
      <c r="N10" s="280"/>
      <c r="O10" s="280"/>
      <c r="P10" s="283"/>
      <c r="Q10" s="281"/>
      <c r="R10" s="282"/>
      <c r="S10" s="282"/>
    </row>
    <row r="11" spans="1:19" s="58" customFormat="1" ht="10.15" customHeight="1">
      <c r="A11" s="59"/>
      <c r="B11" s="59"/>
      <c r="C11" s="59"/>
      <c r="D11" s="290"/>
      <c r="E11" s="59"/>
      <c r="F11" s="244"/>
      <c r="G11" s="157"/>
      <c r="H11" s="157"/>
      <c r="I11" s="60"/>
      <c r="J11" s="244"/>
      <c r="K11" s="157"/>
      <c r="L11" s="157"/>
      <c r="N11" s="280"/>
      <c r="O11" s="280"/>
      <c r="P11" s="283"/>
      <c r="Q11" s="281"/>
      <c r="R11" s="282"/>
      <c r="S11" s="282"/>
    </row>
    <row r="12" spans="1:19" ht="16.149999999999999" customHeight="1">
      <c r="A12" s="61" t="s">
        <v>153</v>
      </c>
      <c r="B12" s="58"/>
      <c r="C12" s="58"/>
      <c r="D12" s="290"/>
      <c r="E12" s="68"/>
      <c r="F12" s="245"/>
      <c r="G12" s="102"/>
      <c r="H12" s="102"/>
      <c r="I12" s="102"/>
      <c r="J12" s="222"/>
      <c r="K12" s="71"/>
      <c r="L12" s="71"/>
      <c r="N12" s="280"/>
      <c r="O12" s="280"/>
      <c r="P12" s="283"/>
    </row>
    <row r="13" spans="1:19" ht="16.149999999999999" customHeight="1">
      <c r="A13" s="59" t="s">
        <v>154</v>
      </c>
      <c r="B13" s="58"/>
      <c r="C13" s="58"/>
      <c r="D13" s="165"/>
      <c r="E13" s="68"/>
      <c r="F13" s="217">
        <f>'EN 5 (3M)'!F33</f>
        <v>18948170</v>
      </c>
      <c r="G13" s="70"/>
      <c r="H13" s="70">
        <v>10410740</v>
      </c>
      <c r="I13" s="70"/>
      <c r="J13" s="217">
        <f>'EN 5 (3M)'!J33</f>
        <v>22725497</v>
      </c>
      <c r="K13" s="70"/>
      <c r="L13" s="70">
        <v>8067474</v>
      </c>
      <c r="N13" s="280"/>
      <c r="O13" s="280"/>
      <c r="P13" s="283"/>
      <c r="Q13" s="283"/>
      <c r="R13" s="284"/>
    </row>
    <row r="14" spans="1:19" ht="16.149999999999999" customHeight="1">
      <c r="A14" s="59" t="s">
        <v>155</v>
      </c>
      <c r="B14" s="58"/>
      <c r="C14" s="58"/>
      <c r="E14" s="68"/>
      <c r="F14" s="217"/>
      <c r="G14" s="70"/>
      <c r="H14" s="70"/>
      <c r="I14" s="70"/>
      <c r="J14" s="217"/>
      <c r="K14" s="70"/>
      <c r="L14" s="70"/>
      <c r="N14" s="280"/>
      <c r="O14" s="280"/>
      <c r="P14" s="283"/>
      <c r="Q14" s="283"/>
      <c r="R14" s="284"/>
    </row>
    <row r="15" spans="1:19" ht="16.149999999999999" customHeight="1">
      <c r="A15" s="61"/>
      <c r="B15" s="41" t="s">
        <v>156</v>
      </c>
      <c r="C15" s="41"/>
      <c r="D15" s="68">
        <v>12</v>
      </c>
      <c r="E15" s="68"/>
      <c r="F15" s="217">
        <v>6346183</v>
      </c>
      <c r="G15" s="70"/>
      <c r="H15" s="70">
        <v>5467317</v>
      </c>
      <c r="I15" s="70"/>
      <c r="J15" s="217">
        <v>6209291</v>
      </c>
      <c r="K15" s="70"/>
      <c r="L15" s="70">
        <v>5241759</v>
      </c>
      <c r="N15" s="280"/>
      <c r="O15" s="280"/>
      <c r="P15" s="283"/>
      <c r="Q15" s="283"/>
      <c r="R15" s="284"/>
    </row>
    <row r="16" spans="1:19" ht="16.149999999999999" customHeight="1">
      <c r="A16" s="61"/>
      <c r="B16" s="41" t="s">
        <v>157</v>
      </c>
      <c r="C16" s="41"/>
      <c r="D16" s="68">
        <v>12</v>
      </c>
      <c r="E16" s="68"/>
      <c r="F16" s="217">
        <v>127691</v>
      </c>
      <c r="G16" s="70"/>
      <c r="H16" s="70">
        <v>288525</v>
      </c>
      <c r="I16" s="70"/>
      <c r="J16" s="217">
        <v>122543</v>
      </c>
      <c r="K16" s="70"/>
      <c r="L16" s="70">
        <v>280871</v>
      </c>
      <c r="N16" s="280"/>
      <c r="O16" s="280"/>
      <c r="P16" s="283"/>
      <c r="Q16" s="283"/>
      <c r="R16" s="284"/>
    </row>
    <row r="17" spans="1:18" ht="16.149999999999999" customHeight="1">
      <c r="A17" s="61"/>
      <c r="B17" s="41" t="s">
        <v>158</v>
      </c>
      <c r="C17" s="41"/>
      <c r="D17" s="68">
        <v>13</v>
      </c>
      <c r="E17" s="68"/>
      <c r="F17" s="217">
        <v>3319779</v>
      </c>
      <c r="G17" s="70"/>
      <c r="H17" s="70">
        <v>2145052</v>
      </c>
      <c r="I17" s="70"/>
      <c r="J17" s="217">
        <v>3319779</v>
      </c>
      <c r="K17" s="70"/>
      <c r="L17" s="70">
        <v>2145052</v>
      </c>
      <c r="P17" s="283"/>
      <c r="Q17" s="283"/>
      <c r="R17" s="284"/>
    </row>
    <row r="18" spans="1:18" ht="16.149999999999999" customHeight="1">
      <c r="A18" s="61"/>
      <c r="B18" s="41" t="s">
        <v>159</v>
      </c>
      <c r="C18" s="41"/>
      <c r="E18" s="68"/>
      <c r="F18" s="217">
        <v>1874319</v>
      </c>
      <c r="G18" s="70"/>
      <c r="H18" s="70">
        <v>-4186316</v>
      </c>
      <c r="I18" s="70"/>
      <c r="J18" s="217">
        <v>-2070340</v>
      </c>
      <c r="K18" s="70"/>
      <c r="L18" s="70">
        <v>1246784</v>
      </c>
      <c r="P18" s="283"/>
      <c r="Q18" s="283"/>
      <c r="R18" s="284"/>
    </row>
    <row r="19" spans="1:18" ht="16.149999999999999" customHeight="1">
      <c r="A19" s="61"/>
      <c r="B19" s="41" t="s">
        <v>160</v>
      </c>
      <c r="C19" s="41"/>
      <c r="E19" s="68"/>
      <c r="F19" s="229"/>
      <c r="J19" s="229"/>
      <c r="P19" s="283"/>
      <c r="Q19" s="283"/>
      <c r="R19" s="284"/>
    </row>
    <row r="20" spans="1:18" ht="16.149999999999999" customHeight="1">
      <c r="A20" s="61"/>
      <c r="B20" s="41" t="s">
        <v>161</v>
      </c>
      <c r="C20" s="41"/>
      <c r="E20" s="68"/>
      <c r="F20" s="229">
        <v>0</v>
      </c>
      <c r="G20" s="70"/>
      <c r="H20" s="70">
        <v>37756</v>
      </c>
      <c r="I20" s="70"/>
      <c r="J20" s="229">
        <v>0</v>
      </c>
      <c r="K20" s="70"/>
      <c r="L20" s="70">
        <v>37756</v>
      </c>
      <c r="P20" s="283"/>
      <c r="Q20" s="283"/>
      <c r="R20" s="284"/>
    </row>
    <row r="21" spans="1:18" ht="16.149999999999999" customHeight="1">
      <c r="A21" s="61"/>
      <c r="B21" s="41" t="s">
        <v>162</v>
      </c>
      <c r="C21" s="41"/>
      <c r="E21" s="68"/>
      <c r="F21" s="217"/>
      <c r="G21" s="70"/>
      <c r="H21" s="70"/>
      <c r="I21" s="70"/>
      <c r="J21" s="217"/>
      <c r="K21" s="70"/>
      <c r="L21" s="70"/>
      <c r="P21" s="283"/>
      <c r="Q21" s="283"/>
      <c r="R21" s="284"/>
    </row>
    <row r="22" spans="1:18" ht="16.149999999999999" customHeight="1">
      <c r="A22" s="61"/>
      <c r="B22" s="41"/>
      <c r="C22" s="41" t="s">
        <v>163</v>
      </c>
      <c r="D22" s="68">
        <v>8</v>
      </c>
      <c r="E22" s="68"/>
      <c r="F22" s="217">
        <v>720578</v>
      </c>
      <c r="G22" s="70"/>
      <c r="H22" s="70">
        <v>0</v>
      </c>
      <c r="I22" s="70"/>
      <c r="J22" s="217">
        <v>720578</v>
      </c>
      <c r="K22" s="70"/>
      <c r="L22" s="70">
        <v>0</v>
      </c>
      <c r="P22" s="283"/>
      <c r="Q22" s="283"/>
      <c r="R22" s="284"/>
    </row>
    <row r="23" spans="1:18" ht="16.149999999999999" customHeight="1">
      <c r="A23" s="61"/>
      <c r="B23" s="166" t="s">
        <v>164</v>
      </c>
      <c r="C23" s="166"/>
      <c r="E23" s="68"/>
      <c r="F23" s="217">
        <v>-275886</v>
      </c>
      <c r="G23" s="70"/>
      <c r="H23" s="70">
        <v>-379518</v>
      </c>
      <c r="I23" s="70"/>
      <c r="J23" s="217">
        <v>-1388087</v>
      </c>
      <c r="K23" s="70"/>
      <c r="L23" s="70">
        <v>-1391845</v>
      </c>
      <c r="P23" s="283"/>
      <c r="Q23" s="283"/>
      <c r="R23" s="284"/>
    </row>
    <row r="24" spans="1:18" ht="16.149999999999999" customHeight="1">
      <c r="A24" s="61"/>
      <c r="B24" s="42" t="s">
        <v>165</v>
      </c>
      <c r="C24" s="42"/>
      <c r="E24" s="68"/>
      <c r="F24" s="217">
        <v>2787700</v>
      </c>
      <c r="G24" s="70"/>
      <c r="H24" s="70">
        <v>2982668</v>
      </c>
      <c r="I24" s="70"/>
      <c r="J24" s="217">
        <v>2709493</v>
      </c>
      <c r="K24" s="70"/>
      <c r="L24" s="70">
        <v>2900062</v>
      </c>
      <c r="P24" s="283"/>
      <c r="Q24" s="283"/>
      <c r="R24" s="284"/>
    </row>
    <row r="25" spans="1:18" ht="16.149999999999999" customHeight="1">
      <c r="A25" s="61"/>
      <c r="B25" s="42" t="s">
        <v>53</v>
      </c>
      <c r="C25" s="42"/>
      <c r="E25" s="68"/>
      <c r="F25" s="217">
        <v>899993</v>
      </c>
      <c r="G25" s="70"/>
      <c r="H25" s="70">
        <v>804505</v>
      </c>
      <c r="I25" s="70"/>
      <c r="J25" s="217">
        <v>878354</v>
      </c>
      <c r="K25" s="70"/>
      <c r="L25" s="70">
        <v>742348</v>
      </c>
      <c r="P25" s="283"/>
      <c r="Q25" s="283"/>
      <c r="R25" s="284"/>
    </row>
    <row r="26" spans="1:18" ht="16.149999999999999" customHeight="1">
      <c r="A26" s="42" t="s">
        <v>166</v>
      </c>
      <c r="E26" s="68"/>
      <c r="F26" s="217"/>
      <c r="G26" s="70"/>
      <c r="H26" s="70"/>
      <c r="I26" s="70"/>
      <c r="J26" s="217"/>
      <c r="K26" s="70"/>
      <c r="L26" s="70"/>
      <c r="N26" s="280"/>
      <c r="O26" s="280"/>
      <c r="P26" s="283"/>
      <c r="Q26" s="283"/>
      <c r="R26" s="284"/>
    </row>
    <row r="27" spans="1:18" ht="16.149999999999999" customHeight="1">
      <c r="A27" s="61"/>
      <c r="B27" s="167" t="s">
        <v>167</v>
      </c>
      <c r="C27" s="167"/>
      <c r="E27" s="68"/>
      <c r="F27" s="217">
        <v>-137682560</v>
      </c>
      <c r="G27" s="70"/>
      <c r="H27" s="70">
        <v>-24482951</v>
      </c>
      <c r="I27" s="70"/>
      <c r="J27" s="217">
        <v>-122840954</v>
      </c>
      <c r="K27" s="70"/>
      <c r="L27" s="70">
        <v>-24059297</v>
      </c>
      <c r="N27" s="280"/>
      <c r="O27" s="280"/>
      <c r="P27" s="283"/>
      <c r="Q27" s="283"/>
      <c r="R27" s="284"/>
    </row>
    <row r="28" spans="1:18" ht="16.149999999999999" customHeight="1">
      <c r="A28" s="61"/>
      <c r="B28" s="167" t="s">
        <v>168</v>
      </c>
      <c r="C28" s="167"/>
      <c r="E28" s="68"/>
      <c r="F28" s="217">
        <v>1290902</v>
      </c>
      <c r="G28" s="70"/>
      <c r="H28" s="70">
        <v>1203875</v>
      </c>
      <c r="I28" s="70"/>
      <c r="J28" s="217">
        <v>1290902</v>
      </c>
      <c r="K28" s="70"/>
      <c r="L28" s="70">
        <v>1203875</v>
      </c>
      <c r="N28" s="280"/>
      <c r="O28" s="280"/>
      <c r="P28" s="283"/>
      <c r="Q28" s="283"/>
      <c r="R28" s="284"/>
    </row>
    <row r="29" spans="1:18" ht="16.149999999999999" customHeight="1">
      <c r="A29" s="61"/>
      <c r="B29" s="167" t="s">
        <v>169</v>
      </c>
      <c r="C29" s="167"/>
      <c r="E29" s="68"/>
      <c r="F29" s="217">
        <v>29443353</v>
      </c>
      <c r="G29" s="70"/>
      <c r="H29" s="70">
        <v>959568</v>
      </c>
      <c r="I29" s="70"/>
      <c r="J29" s="217">
        <v>29443353</v>
      </c>
      <c r="K29" s="70"/>
      <c r="L29" s="70">
        <v>1014168</v>
      </c>
      <c r="P29" s="283"/>
      <c r="Q29" s="283"/>
      <c r="R29" s="284"/>
    </row>
    <row r="30" spans="1:18" ht="16.149999999999999" customHeight="1">
      <c r="B30" s="167" t="s">
        <v>170</v>
      </c>
      <c r="C30" s="167"/>
      <c r="E30" s="68"/>
      <c r="F30" s="217">
        <v>-3730290</v>
      </c>
      <c r="G30" s="70"/>
      <c r="H30" s="70">
        <v>-563020</v>
      </c>
      <c r="I30" s="70"/>
      <c r="J30" s="217">
        <v>-2970630</v>
      </c>
      <c r="K30" s="70"/>
      <c r="L30" s="70">
        <v>-485194</v>
      </c>
      <c r="P30" s="283"/>
      <c r="Q30" s="283"/>
      <c r="R30" s="284"/>
    </row>
    <row r="31" spans="1:18" ht="16.149999999999999" customHeight="1">
      <c r="B31" s="168" t="s">
        <v>171</v>
      </c>
      <c r="C31" s="168"/>
      <c r="E31" s="68"/>
      <c r="F31" s="217">
        <v>135000</v>
      </c>
      <c r="G31" s="70"/>
      <c r="H31" s="70">
        <v>0</v>
      </c>
      <c r="I31" s="70"/>
      <c r="J31" s="217">
        <v>135000</v>
      </c>
      <c r="K31" s="70"/>
      <c r="L31" s="70">
        <v>0</v>
      </c>
      <c r="P31" s="283"/>
      <c r="Q31" s="283"/>
      <c r="R31" s="284"/>
    </row>
    <row r="32" spans="1:18" ht="16.149999999999999" customHeight="1">
      <c r="A32" s="58"/>
      <c r="B32" s="168" t="s">
        <v>172</v>
      </c>
      <c r="C32" s="168"/>
      <c r="E32" s="68"/>
      <c r="F32" s="217">
        <v>56940161</v>
      </c>
      <c r="G32" s="70"/>
      <c r="H32" s="70">
        <v>-25867320</v>
      </c>
      <c r="I32" s="70"/>
      <c r="J32" s="217">
        <v>59646799</v>
      </c>
      <c r="K32" s="70"/>
      <c r="L32" s="70">
        <v>-23193763</v>
      </c>
      <c r="P32" s="283"/>
      <c r="Q32" s="283"/>
      <c r="R32" s="284"/>
    </row>
    <row r="33" spans="1:19" ht="16.149999999999999" customHeight="1">
      <c r="A33" s="152"/>
      <c r="B33" s="168" t="s">
        <v>173</v>
      </c>
      <c r="C33" s="168"/>
      <c r="D33" s="102"/>
      <c r="E33" s="68"/>
      <c r="F33" s="221">
        <v>-98132</v>
      </c>
      <c r="G33" s="70"/>
      <c r="H33" s="86">
        <v>-4039746</v>
      </c>
      <c r="I33" s="70"/>
      <c r="J33" s="221">
        <v>-199003</v>
      </c>
      <c r="K33" s="70"/>
      <c r="L33" s="86">
        <v>-5771032</v>
      </c>
      <c r="P33" s="283"/>
      <c r="Q33" s="283"/>
      <c r="R33" s="284"/>
    </row>
    <row r="34" spans="1:19" s="58" customFormat="1" ht="10.15" customHeight="1">
      <c r="A34" s="59"/>
      <c r="D34" s="68"/>
      <c r="E34" s="68"/>
      <c r="F34" s="245"/>
      <c r="G34" s="102"/>
      <c r="H34" s="102"/>
      <c r="I34" s="102"/>
      <c r="J34" s="217"/>
      <c r="K34" s="70"/>
      <c r="L34" s="70"/>
      <c r="N34" s="277"/>
      <c r="O34" s="277"/>
      <c r="P34" s="283"/>
      <c r="Q34" s="283"/>
      <c r="R34" s="284"/>
      <c r="S34" s="282"/>
    </row>
    <row r="35" spans="1:19" s="58" customFormat="1" ht="16.149999999999999" customHeight="1">
      <c r="A35" s="43" t="s">
        <v>174</v>
      </c>
      <c r="B35" s="43"/>
      <c r="C35" s="43"/>
      <c r="D35" s="68"/>
      <c r="E35" s="68"/>
      <c r="F35" s="246">
        <f>SUM(F13:F34)</f>
        <v>-18953039</v>
      </c>
      <c r="G35" s="169"/>
      <c r="H35" s="169">
        <f>SUM(H13:H34)</f>
        <v>-35218865</v>
      </c>
      <c r="I35" s="169"/>
      <c r="J35" s="246">
        <f>SUM(J13:J34)</f>
        <v>-2267425</v>
      </c>
      <c r="K35" s="169"/>
      <c r="L35" s="169">
        <f>SUM(L13:L34)</f>
        <v>-32020982</v>
      </c>
      <c r="N35" s="277"/>
      <c r="O35" s="277"/>
      <c r="P35" s="283"/>
      <c r="Q35" s="283"/>
      <c r="R35" s="284"/>
      <c r="S35" s="282"/>
    </row>
    <row r="36" spans="1:19" s="58" customFormat="1" ht="16.149999999999999" customHeight="1">
      <c r="A36" s="170" t="s">
        <v>175</v>
      </c>
      <c r="B36" s="170"/>
      <c r="C36" s="59" t="s">
        <v>176</v>
      </c>
      <c r="D36" s="68"/>
      <c r="E36" s="68"/>
      <c r="F36" s="247">
        <v>-2436995</v>
      </c>
      <c r="G36" s="94"/>
      <c r="H36" s="171">
        <v>-2799977</v>
      </c>
      <c r="I36" s="94"/>
      <c r="J36" s="247">
        <v>-2422198</v>
      </c>
      <c r="K36" s="94"/>
      <c r="L36" s="171">
        <v>-2753596</v>
      </c>
      <c r="N36" s="277"/>
      <c r="O36" s="277"/>
      <c r="P36" s="283"/>
      <c r="Q36" s="283"/>
      <c r="R36" s="284"/>
      <c r="S36" s="282"/>
    </row>
    <row r="37" spans="1:19" s="58" customFormat="1" ht="16.149999999999999" customHeight="1">
      <c r="A37" s="59"/>
      <c r="C37" s="59" t="s">
        <v>177</v>
      </c>
      <c r="D37" s="68"/>
      <c r="E37" s="68"/>
      <c r="F37" s="248">
        <v>-3555585</v>
      </c>
      <c r="G37" s="94"/>
      <c r="H37" s="172">
        <v>-2046960</v>
      </c>
      <c r="I37" s="94"/>
      <c r="J37" s="221">
        <v>-3442967</v>
      </c>
      <c r="K37" s="94"/>
      <c r="L37" s="86">
        <v>-1936734</v>
      </c>
      <c r="N37" s="277"/>
      <c r="O37" s="277"/>
      <c r="P37" s="283"/>
      <c r="Q37" s="283"/>
      <c r="R37" s="284"/>
      <c r="S37" s="282"/>
    </row>
    <row r="38" spans="1:19" s="58" customFormat="1" ht="10.15" customHeight="1">
      <c r="A38" s="314" t="s">
        <v>178</v>
      </c>
      <c r="B38" s="314"/>
      <c r="C38" s="296"/>
      <c r="D38" s="68"/>
      <c r="E38" s="68"/>
      <c r="F38" s="245"/>
      <c r="G38" s="102"/>
      <c r="H38" s="102"/>
      <c r="I38" s="102"/>
      <c r="J38" s="217"/>
      <c r="K38" s="70"/>
      <c r="L38" s="70"/>
      <c r="N38" s="277"/>
      <c r="O38" s="277"/>
      <c r="P38" s="283"/>
      <c r="Q38" s="283"/>
      <c r="R38" s="284"/>
      <c r="S38" s="282"/>
    </row>
    <row r="39" spans="1:19" s="58" customFormat="1" ht="16.149999999999999" customHeight="1">
      <c r="A39" s="43" t="s">
        <v>179</v>
      </c>
      <c r="D39" s="68"/>
      <c r="E39" s="68"/>
      <c r="F39" s="221">
        <f>SUM(F35:F38)</f>
        <v>-24945619</v>
      </c>
      <c r="G39" s="102"/>
      <c r="H39" s="86">
        <f>SUM(H35:H38)</f>
        <v>-40065802</v>
      </c>
      <c r="I39" s="102"/>
      <c r="J39" s="221">
        <f>SUM(J35:J38)</f>
        <v>-8132590</v>
      </c>
      <c r="K39" s="70"/>
      <c r="L39" s="86">
        <f>SUM(L35:L38)</f>
        <v>-36711312</v>
      </c>
      <c r="N39" s="277"/>
      <c r="O39" s="277"/>
      <c r="P39" s="283"/>
      <c r="Q39" s="283"/>
      <c r="R39" s="284"/>
      <c r="S39" s="282"/>
    </row>
    <row r="40" spans="1:19" ht="10.15" customHeight="1">
      <c r="A40" s="40"/>
      <c r="B40" s="296"/>
      <c r="C40" s="296"/>
      <c r="E40" s="68"/>
      <c r="F40" s="229"/>
      <c r="J40" s="229"/>
      <c r="P40" s="283"/>
      <c r="Q40" s="283"/>
      <c r="R40" s="284"/>
    </row>
    <row r="41" spans="1:19" ht="16.149999999999999" customHeight="1">
      <c r="A41" s="152" t="s">
        <v>180</v>
      </c>
      <c r="B41" s="58"/>
      <c r="C41" s="58"/>
      <c r="E41" s="68"/>
      <c r="F41" s="245"/>
      <c r="G41" s="102"/>
      <c r="H41" s="102"/>
      <c r="I41" s="102"/>
      <c r="J41" s="249"/>
      <c r="K41" s="70"/>
      <c r="L41" s="108"/>
      <c r="P41" s="283"/>
      <c r="Q41" s="283"/>
      <c r="R41" s="284"/>
    </row>
    <row r="42" spans="1:19" ht="16.149999999999999" customHeight="1">
      <c r="A42" s="42" t="s">
        <v>181</v>
      </c>
      <c r="B42" s="42"/>
      <c r="C42" s="42"/>
      <c r="E42" s="68"/>
      <c r="F42" s="249">
        <v>-22003282</v>
      </c>
      <c r="G42" s="94"/>
      <c r="H42" s="108">
        <v>-15179617</v>
      </c>
      <c r="I42" s="94"/>
      <c r="J42" s="217">
        <v>-22000291</v>
      </c>
      <c r="K42" s="94"/>
      <c r="L42" s="70">
        <v>-15179617</v>
      </c>
      <c r="P42" s="283"/>
      <c r="Q42" s="283"/>
      <c r="R42" s="284"/>
    </row>
    <row r="43" spans="1:19" ht="16.149999999999999" customHeight="1">
      <c r="A43" s="42" t="s">
        <v>182</v>
      </c>
      <c r="B43" s="42"/>
      <c r="C43" s="42"/>
      <c r="E43" s="68"/>
      <c r="F43" s="249">
        <v>-163973</v>
      </c>
      <c r="G43" s="94"/>
      <c r="H43" s="108">
        <v>-23760</v>
      </c>
      <c r="I43" s="94"/>
      <c r="J43" s="217">
        <v>-163973</v>
      </c>
      <c r="K43" s="94"/>
      <c r="L43" s="70">
        <v>-23760</v>
      </c>
      <c r="P43" s="283"/>
      <c r="Q43" s="283"/>
      <c r="R43" s="284"/>
    </row>
    <row r="44" spans="1:19" ht="16.149999999999999" customHeight="1">
      <c r="A44" s="42" t="s">
        <v>183</v>
      </c>
      <c r="B44" s="42"/>
      <c r="C44" s="42"/>
      <c r="E44" s="68"/>
      <c r="F44" s="249">
        <v>-2013278</v>
      </c>
      <c r="G44" s="94"/>
      <c r="H44" s="108">
        <v>0</v>
      </c>
      <c r="I44" s="94"/>
      <c r="J44" s="217">
        <v>-2013278</v>
      </c>
      <c r="K44" s="94"/>
      <c r="L44" s="70">
        <v>0</v>
      </c>
      <c r="P44" s="283"/>
      <c r="Q44" s="283"/>
      <c r="R44" s="284"/>
    </row>
    <row r="45" spans="1:19" ht="16.149999999999999" customHeight="1">
      <c r="A45" s="42" t="s">
        <v>184</v>
      </c>
      <c r="B45" s="42"/>
      <c r="C45" s="42"/>
      <c r="E45" s="68"/>
      <c r="F45" s="222">
        <v>12622500</v>
      </c>
      <c r="G45" s="94"/>
      <c r="H45" s="71">
        <v>0</v>
      </c>
      <c r="I45" s="94"/>
      <c r="J45" s="217">
        <v>12622500</v>
      </c>
      <c r="K45" s="94"/>
      <c r="L45" s="70">
        <v>0</v>
      </c>
      <c r="P45" s="283"/>
      <c r="Q45" s="283"/>
      <c r="R45" s="284"/>
    </row>
    <row r="46" spans="1:19" ht="16.149999999999999" customHeight="1">
      <c r="A46" s="197" t="s">
        <v>185</v>
      </c>
      <c r="B46" s="58"/>
      <c r="C46" s="58"/>
      <c r="D46" s="68">
        <v>20</v>
      </c>
      <c r="F46" s="222">
        <v>0</v>
      </c>
      <c r="G46" s="94"/>
      <c r="H46" s="71">
        <v>0</v>
      </c>
      <c r="I46" s="94"/>
      <c r="J46" s="250">
        <v>-14000000</v>
      </c>
      <c r="K46" s="94"/>
      <c r="L46" s="173">
        <v>-3100000</v>
      </c>
      <c r="P46" s="283"/>
      <c r="Q46" s="283"/>
      <c r="R46" s="284"/>
    </row>
    <row r="47" spans="1:19" ht="16.149999999999999" customHeight="1">
      <c r="A47" s="197" t="s">
        <v>186</v>
      </c>
      <c r="B47" s="58"/>
      <c r="C47" s="58"/>
      <c r="F47" s="222"/>
      <c r="G47" s="94"/>
      <c r="H47" s="71"/>
      <c r="I47" s="94"/>
      <c r="J47" s="250"/>
      <c r="K47" s="94"/>
      <c r="L47" s="173"/>
      <c r="P47" s="283"/>
      <c r="Q47" s="283"/>
      <c r="R47" s="284"/>
    </row>
    <row r="48" spans="1:19" ht="16.149999999999999" customHeight="1">
      <c r="A48" s="42" t="s">
        <v>187</v>
      </c>
      <c r="B48" s="58"/>
      <c r="C48" s="58"/>
      <c r="F48" s="222">
        <v>0</v>
      </c>
      <c r="G48" s="94"/>
      <c r="H48" s="71">
        <v>0</v>
      </c>
      <c r="I48" s="94"/>
      <c r="J48" s="249">
        <v>0</v>
      </c>
      <c r="K48" s="94"/>
      <c r="L48" s="108">
        <v>13400000</v>
      </c>
      <c r="P48" s="283"/>
      <c r="Q48" s="283"/>
      <c r="R48" s="284"/>
    </row>
    <row r="49" spans="1:19" ht="16.149999999999999" customHeight="1">
      <c r="A49" s="42" t="s">
        <v>188</v>
      </c>
      <c r="B49" s="42"/>
      <c r="C49" s="42"/>
      <c r="F49" s="226">
        <v>260253</v>
      </c>
      <c r="G49" s="94"/>
      <c r="H49" s="97">
        <v>347977</v>
      </c>
      <c r="I49" s="94"/>
      <c r="J49" s="221">
        <v>260161</v>
      </c>
      <c r="K49" s="94"/>
      <c r="L49" s="86">
        <v>1004976</v>
      </c>
      <c r="P49" s="283"/>
      <c r="Q49" s="283"/>
      <c r="R49" s="284"/>
    </row>
    <row r="50" spans="1:19" ht="10.15" customHeight="1">
      <c r="E50" s="68"/>
      <c r="F50" s="245"/>
      <c r="G50" s="102"/>
      <c r="H50" s="102"/>
      <c r="I50" s="102"/>
      <c r="J50" s="229"/>
      <c r="P50" s="283"/>
      <c r="Q50" s="283"/>
      <c r="R50" s="284"/>
    </row>
    <row r="51" spans="1:19" ht="16.149999999999999" customHeight="1">
      <c r="A51" s="174" t="s">
        <v>189</v>
      </c>
      <c r="E51" s="68"/>
      <c r="F51" s="221">
        <f>SUM(F42:F50)</f>
        <v>-11297780</v>
      </c>
      <c r="G51" s="102"/>
      <c r="H51" s="86">
        <f>SUM(H42:H50)</f>
        <v>-14855400</v>
      </c>
      <c r="I51" s="102"/>
      <c r="J51" s="221">
        <f>SUM(J42:J50)</f>
        <v>-25294881</v>
      </c>
      <c r="K51" s="70"/>
      <c r="L51" s="86">
        <f>SUM(L42:L50)</f>
        <v>-3898401</v>
      </c>
      <c r="P51" s="283"/>
      <c r="Q51" s="283"/>
      <c r="R51" s="284"/>
    </row>
    <row r="52" spans="1:19" ht="10.5" customHeight="1">
      <c r="A52" s="174"/>
      <c r="E52" s="68"/>
      <c r="F52" s="70"/>
      <c r="G52" s="102"/>
      <c r="H52" s="70"/>
      <c r="I52" s="102"/>
      <c r="J52" s="70"/>
      <c r="K52" s="70"/>
      <c r="L52" s="70"/>
      <c r="P52" s="283"/>
      <c r="Q52" s="283"/>
      <c r="R52" s="284"/>
    </row>
    <row r="53" spans="1:19" ht="15" customHeight="1">
      <c r="A53" s="57" t="s">
        <v>111</v>
      </c>
      <c r="E53" s="68"/>
      <c r="F53" s="70"/>
      <c r="G53" s="102"/>
      <c r="H53" s="70"/>
      <c r="I53" s="102"/>
      <c r="J53" s="70"/>
      <c r="K53" s="70"/>
      <c r="L53" s="70"/>
      <c r="P53" s="283"/>
      <c r="Q53" s="283"/>
      <c r="R53" s="284"/>
    </row>
    <row r="54" spans="1:19" ht="15.75" customHeight="1">
      <c r="A54" s="174"/>
      <c r="E54" s="68"/>
      <c r="F54" s="70"/>
      <c r="G54" s="102"/>
      <c r="H54" s="70"/>
      <c r="I54" s="102"/>
      <c r="J54" s="70"/>
      <c r="K54" s="70"/>
      <c r="L54" s="70"/>
      <c r="P54" s="283"/>
      <c r="Q54" s="283"/>
      <c r="R54" s="284"/>
    </row>
    <row r="55" spans="1:19" ht="21.95" customHeight="1">
      <c r="A55" s="313" t="str">
        <f>+'[14]EN 2-4'!A49</f>
        <v>The accompanying notes form part of this interim financial information.</v>
      </c>
      <c r="B55" s="313"/>
      <c r="C55" s="313"/>
      <c r="D55" s="313"/>
      <c r="E55" s="313"/>
      <c r="F55" s="313"/>
      <c r="G55" s="313"/>
      <c r="H55" s="313"/>
      <c r="I55" s="313"/>
      <c r="J55" s="313"/>
      <c r="K55" s="313"/>
      <c r="L55" s="313"/>
      <c r="P55" s="283"/>
      <c r="Q55" s="283"/>
      <c r="R55" s="284"/>
    </row>
    <row r="56" spans="1:19" ht="16.5" customHeight="1">
      <c r="A56" s="58" t="s">
        <v>0</v>
      </c>
      <c r="B56" s="79"/>
      <c r="C56" s="79"/>
      <c r="E56" s="68"/>
      <c r="F56" s="102"/>
      <c r="G56" s="102"/>
      <c r="H56" s="102"/>
      <c r="I56" s="102"/>
      <c r="J56" s="70"/>
      <c r="K56" s="70"/>
      <c r="L56" s="70"/>
      <c r="P56" s="283"/>
      <c r="Q56" s="283"/>
      <c r="R56" s="284"/>
      <c r="S56" s="279"/>
    </row>
    <row r="57" spans="1:19" ht="16.5" customHeight="1">
      <c r="A57" s="61" t="s">
        <v>190</v>
      </c>
      <c r="B57" s="79"/>
      <c r="C57" s="79"/>
      <c r="E57" s="62"/>
      <c r="F57" s="63"/>
      <c r="G57" s="63"/>
      <c r="H57" s="63"/>
      <c r="I57" s="63"/>
      <c r="J57" s="63"/>
      <c r="K57" s="63"/>
      <c r="L57" s="63"/>
      <c r="P57" s="283"/>
      <c r="Q57" s="283"/>
      <c r="R57" s="284"/>
      <c r="S57" s="279"/>
    </row>
    <row r="58" spans="1:19" ht="16.5" customHeight="1">
      <c r="A58" s="162" t="str">
        <f>A3</f>
        <v>For the three-month period ended 31 March 2022</v>
      </c>
      <c r="B58" s="162"/>
      <c r="C58" s="162"/>
      <c r="D58" s="163"/>
      <c r="E58" s="65"/>
      <c r="F58" s="66"/>
      <c r="G58" s="66"/>
      <c r="H58" s="66"/>
      <c r="I58" s="66"/>
      <c r="J58" s="66"/>
      <c r="K58" s="66"/>
      <c r="L58" s="66"/>
      <c r="P58" s="283"/>
      <c r="Q58" s="283"/>
      <c r="R58" s="284"/>
      <c r="S58" s="279"/>
    </row>
    <row r="59" spans="1:19" ht="16.5" customHeight="1">
      <c r="A59" s="79"/>
      <c r="B59" s="79"/>
      <c r="C59" s="79"/>
      <c r="E59" s="62"/>
      <c r="F59" s="63"/>
      <c r="G59" s="63"/>
      <c r="H59" s="63"/>
      <c r="I59" s="63"/>
      <c r="J59" s="63"/>
      <c r="K59" s="63"/>
      <c r="L59" s="63"/>
      <c r="P59" s="283"/>
      <c r="Q59" s="283"/>
      <c r="R59" s="284"/>
      <c r="S59" s="279"/>
    </row>
    <row r="60" spans="1:19" ht="16.5" customHeight="1">
      <c r="A60" s="79"/>
      <c r="B60" s="79"/>
      <c r="C60" s="79"/>
      <c r="E60" s="62"/>
      <c r="F60" s="63"/>
      <c r="G60" s="63"/>
      <c r="H60" s="63"/>
      <c r="I60" s="63"/>
      <c r="J60" s="63"/>
      <c r="K60" s="63"/>
      <c r="L60" s="63"/>
      <c r="P60" s="283"/>
      <c r="Q60" s="283"/>
      <c r="R60" s="284"/>
      <c r="S60" s="279"/>
    </row>
    <row r="61" spans="1:19" ht="16.5" customHeight="1">
      <c r="A61" s="79"/>
      <c r="B61" s="79"/>
      <c r="C61" s="79"/>
      <c r="E61" s="62"/>
      <c r="F61" s="312" t="s">
        <v>77</v>
      </c>
      <c r="G61" s="312"/>
      <c r="H61" s="312"/>
      <c r="I61" s="291"/>
      <c r="J61" s="304" t="s">
        <v>78</v>
      </c>
      <c r="K61" s="304"/>
      <c r="L61" s="304"/>
      <c r="P61" s="283"/>
      <c r="Q61" s="283"/>
      <c r="R61" s="284"/>
      <c r="S61" s="279"/>
    </row>
    <row r="62" spans="1:19" ht="16.5" customHeight="1">
      <c r="A62" s="79"/>
      <c r="B62" s="79"/>
      <c r="C62" s="79"/>
      <c r="E62" s="62"/>
      <c r="F62" s="306" t="s">
        <v>79</v>
      </c>
      <c r="G62" s="306"/>
      <c r="H62" s="306"/>
      <c r="I62" s="102"/>
      <c r="J62" s="306" t="s">
        <v>79</v>
      </c>
      <c r="K62" s="306"/>
      <c r="L62" s="306"/>
      <c r="P62" s="283"/>
      <c r="Q62" s="283"/>
      <c r="R62" s="284"/>
      <c r="S62" s="279"/>
    </row>
    <row r="63" spans="1:19" s="58" customFormat="1" ht="15" customHeight="1">
      <c r="A63" s="79"/>
      <c r="B63" s="79"/>
      <c r="C63" s="79"/>
      <c r="D63" s="68"/>
      <c r="E63" s="62"/>
      <c r="F63" s="72" t="s">
        <v>8</v>
      </c>
      <c r="G63" s="80"/>
      <c r="H63" s="72" t="s">
        <v>8</v>
      </c>
      <c r="I63" s="71"/>
      <c r="J63" s="72" t="s">
        <v>8</v>
      </c>
      <c r="K63" s="80"/>
      <c r="L63" s="72" t="s">
        <v>8</v>
      </c>
      <c r="N63" s="277"/>
      <c r="O63" s="277"/>
      <c r="P63" s="283"/>
      <c r="Q63" s="283"/>
      <c r="R63" s="284"/>
      <c r="S63" s="279"/>
    </row>
    <row r="64" spans="1:19" ht="15" customHeight="1">
      <c r="E64" s="60"/>
      <c r="F64" s="72" t="s">
        <v>10</v>
      </c>
      <c r="G64" s="75"/>
      <c r="H64" s="72" t="s">
        <v>11</v>
      </c>
      <c r="I64" s="75"/>
      <c r="J64" s="72" t="s">
        <v>10</v>
      </c>
      <c r="K64" s="75"/>
      <c r="L64" s="72" t="s">
        <v>11</v>
      </c>
      <c r="P64" s="283"/>
      <c r="Q64" s="283"/>
      <c r="R64" s="284"/>
      <c r="S64" s="279"/>
    </row>
    <row r="65" spans="1:19" s="58" customFormat="1" ht="16.5" customHeight="1">
      <c r="A65" s="59"/>
      <c r="B65" s="59"/>
      <c r="C65" s="59"/>
      <c r="D65" s="292" t="s">
        <v>12</v>
      </c>
      <c r="E65" s="59"/>
      <c r="F65" s="77" t="s">
        <v>13</v>
      </c>
      <c r="G65" s="157"/>
      <c r="H65" s="77" t="s">
        <v>13</v>
      </c>
      <c r="I65" s="60"/>
      <c r="J65" s="77" t="s">
        <v>13</v>
      </c>
      <c r="K65" s="157"/>
      <c r="L65" s="77" t="s">
        <v>13</v>
      </c>
      <c r="N65" s="277"/>
      <c r="O65" s="277"/>
      <c r="P65" s="283"/>
      <c r="Q65" s="283"/>
      <c r="R65" s="284"/>
      <c r="S65" s="279"/>
    </row>
    <row r="66" spans="1:19" ht="16.5" customHeight="1">
      <c r="A66" s="174"/>
      <c r="E66" s="68"/>
      <c r="F66" s="217"/>
      <c r="G66" s="102"/>
      <c r="H66" s="70"/>
      <c r="I66" s="102"/>
      <c r="J66" s="217"/>
      <c r="K66" s="70"/>
      <c r="L66" s="70"/>
      <c r="P66" s="283"/>
      <c r="Q66" s="283"/>
      <c r="R66" s="284"/>
      <c r="S66" s="279"/>
    </row>
    <row r="67" spans="1:19" ht="16.5" customHeight="1">
      <c r="A67" s="175" t="s">
        <v>191</v>
      </c>
      <c r="E67" s="68"/>
      <c r="F67" s="245"/>
      <c r="G67" s="102"/>
      <c r="H67" s="102"/>
      <c r="I67" s="102"/>
      <c r="J67" s="217"/>
      <c r="K67" s="70"/>
      <c r="L67" s="70"/>
      <c r="P67" s="283"/>
      <c r="Q67" s="283"/>
      <c r="R67" s="284"/>
      <c r="S67" s="279"/>
    </row>
    <row r="68" spans="1:19" ht="16.5" customHeight="1">
      <c r="A68" s="43" t="s">
        <v>192</v>
      </c>
      <c r="B68" s="43"/>
      <c r="C68" s="43"/>
      <c r="F68" s="229"/>
      <c r="J68" s="229"/>
      <c r="P68" s="283"/>
      <c r="Q68" s="283"/>
      <c r="R68" s="284"/>
      <c r="S68" s="279"/>
    </row>
    <row r="69" spans="1:19" ht="16.5" customHeight="1">
      <c r="A69" s="43"/>
      <c r="B69" s="43" t="s">
        <v>193</v>
      </c>
      <c r="C69" s="43"/>
      <c r="E69" s="68"/>
      <c r="F69" s="222">
        <v>152335000</v>
      </c>
      <c r="G69" s="102"/>
      <c r="H69" s="60">
        <v>35863801</v>
      </c>
      <c r="I69" s="102"/>
      <c r="J69" s="217">
        <v>152335000</v>
      </c>
      <c r="K69" s="102"/>
      <c r="L69" s="70">
        <v>35863801</v>
      </c>
      <c r="P69" s="283"/>
      <c r="Q69" s="283"/>
      <c r="R69" s="284"/>
      <c r="S69" s="279"/>
    </row>
    <row r="70" spans="1:19" ht="16.5" customHeight="1">
      <c r="A70" s="43" t="s">
        <v>194</v>
      </c>
      <c r="B70" s="43"/>
      <c r="C70" s="43"/>
      <c r="D70" s="59"/>
      <c r="F70" s="229"/>
      <c r="J70" s="229"/>
      <c r="P70" s="283"/>
      <c r="Q70" s="283"/>
      <c r="R70" s="284"/>
      <c r="S70" s="279"/>
    </row>
    <row r="71" spans="1:19" ht="16.5" customHeight="1">
      <c r="A71" s="43"/>
      <c r="B71" s="43" t="s">
        <v>193</v>
      </c>
      <c r="C71" s="43"/>
      <c r="E71" s="68"/>
      <c r="F71" s="229">
        <v>-60000000</v>
      </c>
      <c r="H71" s="60">
        <v>-38913489</v>
      </c>
      <c r="J71" s="222">
        <v>-60000000</v>
      </c>
      <c r="L71" s="71">
        <v>-38913489</v>
      </c>
      <c r="P71" s="283"/>
      <c r="Q71" s="283"/>
      <c r="R71" s="284"/>
      <c r="S71" s="279"/>
    </row>
    <row r="72" spans="1:19" ht="16.5" customHeight="1">
      <c r="A72" s="43" t="s">
        <v>195</v>
      </c>
      <c r="B72" s="43"/>
      <c r="C72" s="43"/>
      <c r="E72" s="68"/>
      <c r="F72" s="251"/>
      <c r="G72" s="59"/>
      <c r="H72" s="59"/>
      <c r="I72" s="59"/>
      <c r="J72" s="251"/>
      <c r="K72" s="59"/>
      <c r="L72" s="59"/>
      <c r="P72" s="283"/>
      <c r="Q72" s="283"/>
      <c r="R72" s="284"/>
      <c r="S72" s="279"/>
    </row>
    <row r="73" spans="1:19" ht="16.5" customHeight="1">
      <c r="A73" s="43"/>
      <c r="B73" s="43" t="s">
        <v>193</v>
      </c>
      <c r="C73" s="43"/>
      <c r="D73" s="68">
        <v>14.1</v>
      </c>
      <c r="E73" s="68"/>
      <c r="F73" s="229">
        <v>17385680</v>
      </c>
      <c r="H73" s="71">
        <v>0</v>
      </c>
      <c r="J73" s="222">
        <v>17385680</v>
      </c>
      <c r="L73" s="71">
        <v>0</v>
      </c>
      <c r="P73" s="283"/>
      <c r="Q73" s="283"/>
      <c r="R73" s="284"/>
      <c r="S73" s="279"/>
    </row>
    <row r="74" spans="1:19" ht="16.5" customHeight="1">
      <c r="A74" s="46" t="s">
        <v>196</v>
      </c>
      <c r="B74" s="43"/>
      <c r="C74" s="43"/>
      <c r="E74" s="68"/>
      <c r="F74" s="229"/>
      <c r="J74" s="229"/>
      <c r="P74" s="283"/>
      <c r="Q74" s="283"/>
      <c r="R74" s="284"/>
      <c r="S74" s="279"/>
    </row>
    <row r="75" spans="1:19" ht="16.5" customHeight="1">
      <c r="A75" s="46"/>
      <c r="B75" s="43" t="s">
        <v>193</v>
      </c>
      <c r="C75" s="43"/>
      <c r="D75" s="68">
        <v>14.1</v>
      </c>
      <c r="E75" s="68"/>
      <c r="F75" s="222">
        <v>-5248024</v>
      </c>
      <c r="G75" s="102"/>
      <c r="H75" s="71">
        <v>-4306538</v>
      </c>
      <c r="I75" s="102"/>
      <c r="J75" s="222">
        <v>-5248024</v>
      </c>
      <c r="K75" s="102"/>
      <c r="L75" s="71">
        <v>-4306538</v>
      </c>
      <c r="P75" s="283"/>
      <c r="Q75" s="283"/>
      <c r="R75" s="284"/>
      <c r="S75" s="279"/>
    </row>
    <row r="76" spans="1:19" s="42" customFormat="1" ht="16.5" customHeight="1">
      <c r="A76" s="42" t="s">
        <v>197</v>
      </c>
      <c r="B76" s="43"/>
      <c r="C76" s="43"/>
      <c r="D76" s="68">
        <v>14.2</v>
      </c>
      <c r="F76" s="222">
        <v>500000000</v>
      </c>
      <c r="G76" s="94"/>
      <c r="H76" s="71">
        <v>0</v>
      </c>
      <c r="I76" s="94"/>
      <c r="J76" s="222">
        <v>500000000</v>
      </c>
      <c r="K76" s="94"/>
      <c r="L76" s="71">
        <v>0</v>
      </c>
      <c r="N76" s="277"/>
      <c r="O76" s="277"/>
      <c r="P76" s="283"/>
      <c r="Q76" s="283"/>
      <c r="R76" s="284"/>
      <c r="S76" s="279"/>
    </row>
    <row r="77" spans="1:19" s="42" customFormat="1" ht="16.5" customHeight="1">
      <c r="A77" s="46" t="s">
        <v>198</v>
      </c>
      <c r="B77" s="43"/>
      <c r="C77" s="43"/>
      <c r="D77" s="68"/>
      <c r="F77" s="252"/>
      <c r="J77" s="252"/>
      <c r="N77" s="277"/>
      <c r="O77" s="277"/>
      <c r="P77" s="283"/>
      <c r="Q77" s="283"/>
      <c r="R77" s="284"/>
      <c r="S77" s="279"/>
    </row>
    <row r="78" spans="1:19" s="42" customFormat="1" ht="16.5" customHeight="1">
      <c r="B78" s="43" t="s">
        <v>199</v>
      </c>
      <c r="C78" s="43"/>
      <c r="D78" s="68">
        <v>14.2</v>
      </c>
      <c r="F78" s="222">
        <v>-8060000</v>
      </c>
      <c r="G78" s="94"/>
      <c r="H78" s="71">
        <v>0</v>
      </c>
      <c r="I78" s="94"/>
      <c r="J78" s="222">
        <v>-8060000</v>
      </c>
      <c r="K78" s="94"/>
      <c r="L78" s="71">
        <v>0</v>
      </c>
      <c r="N78" s="277"/>
      <c r="O78" s="277"/>
      <c r="P78" s="283"/>
      <c r="Q78" s="283"/>
      <c r="R78" s="284"/>
      <c r="S78" s="279"/>
    </row>
    <row r="79" spans="1:19" s="42" customFormat="1" ht="16.5" customHeight="1">
      <c r="A79" s="42" t="s">
        <v>200</v>
      </c>
      <c r="B79" s="43"/>
      <c r="C79" s="43"/>
      <c r="D79" s="68">
        <v>15</v>
      </c>
      <c r="F79" s="226">
        <v>-6286322</v>
      </c>
      <c r="G79" s="94"/>
      <c r="H79" s="97">
        <v>-6106723</v>
      </c>
      <c r="I79" s="94"/>
      <c r="J79" s="226">
        <v>-6250587</v>
      </c>
      <c r="K79" s="94"/>
      <c r="L79" s="97">
        <v>-6007876</v>
      </c>
      <c r="N79" s="277"/>
      <c r="O79" s="277"/>
      <c r="P79" s="283"/>
      <c r="Q79" s="283"/>
      <c r="R79" s="284"/>
      <c r="S79" s="279"/>
    </row>
    <row r="80" spans="1:19" ht="16.5" customHeight="1">
      <c r="A80" s="40"/>
      <c r="B80" s="176"/>
      <c r="C80" s="176"/>
      <c r="E80" s="68"/>
      <c r="F80" s="245"/>
      <c r="G80" s="102"/>
      <c r="H80" s="102"/>
      <c r="I80" s="102"/>
      <c r="J80" s="222"/>
      <c r="K80" s="71"/>
      <c r="L80" s="71"/>
      <c r="P80" s="283"/>
      <c r="Q80" s="283"/>
      <c r="R80" s="284"/>
      <c r="S80" s="279"/>
    </row>
    <row r="81" spans="1:19" ht="16.5" customHeight="1">
      <c r="A81" s="43" t="s">
        <v>201</v>
      </c>
      <c r="B81" s="296"/>
      <c r="C81" s="296"/>
      <c r="E81" s="68"/>
      <c r="F81" s="221">
        <f>SUM(F68:F80)</f>
        <v>590126334</v>
      </c>
      <c r="G81" s="102"/>
      <c r="H81" s="86">
        <f>SUM(H68:H80)</f>
        <v>-13462949</v>
      </c>
      <c r="I81" s="102"/>
      <c r="J81" s="221">
        <f>SUM(J68:J80)</f>
        <v>590162069</v>
      </c>
      <c r="K81" s="70"/>
      <c r="L81" s="86">
        <f>SUM(L68:L80)</f>
        <v>-13364102</v>
      </c>
      <c r="P81" s="283"/>
      <c r="Q81" s="283"/>
      <c r="R81" s="284"/>
      <c r="S81" s="279"/>
    </row>
    <row r="82" spans="1:19" ht="16.5" customHeight="1">
      <c r="A82" s="61"/>
      <c r="B82" s="79"/>
      <c r="C82" s="79"/>
      <c r="E82" s="68"/>
      <c r="F82" s="245"/>
      <c r="G82" s="102"/>
      <c r="H82" s="102"/>
      <c r="I82" s="102"/>
      <c r="J82" s="217"/>
      <c r="K82" s="70"/>
      <c r="L82" s="70"/>
      <c r="P82" s="283"/>
      <c r="Q82" s="283"/>
      <c r="R82" s="284"/>
      <c r="S82" s="279"/>
    </row>
    <row r="83" spans="1:19" ht="16.5" customHeight="1">
      <c r="A83" s="177" t="s">
        <v>202</v>
      </c>
      <c r="B83" s="79"/>
      <c r="C83" s="79"/>
      <c r="E83" s="68"/>
      <c r="F83" s="251"/>
      <c r="G83" s="59"/>
      <c r="H83" s="59"/>
      <c r="I83" s="59"/>
      <c r="J83" s="251"/>
      <c r="K83" s="59"/>
      <c r="L83" s="59"/>
      <c r="P83" s="283"/>
      <c r="Q83" s="283"/>
      <c r="R83" s="284"/>
      <c r="S83" s="279"/>
    </row>
    <row r="84" spans="1:19" ht="16.5" customHeight="1">
      <c r="A84" s="177"/>
      <c r="B84" s="79" t="s">
        <v>203</v>
      </c>
      <c r="C84" s="79"/>
      <c r="E84" s="68"/>
      <c r="F84" s="217">
        <f>F39+F51+F81</f>
        <v>553882935</v>
      </c>
      <c r="G84" s="94"/>
      <c r="H84" s="70">
        <f>H39+H51+H81</f>
        <v>-68384151</v>
      </c>
      <c r="I84" s="94"/>
      <c r="J84" s="217">
        <f>J39+J51+J81</f>
        <v>556734598</v>
      </c>
      <c r="K84" s="94"/>
      <c r="L84" s="70">
        <f>L39+L51+L81</f>
        <v>-53973815</v>
      </c>
      <c r="P84" s="283"/>
      <c r="Q84" s="283"/>
      <c r="R84" s="284"/>
    </row>
    <row r="85" spans="1:19" ht="16.5" customHeight="1">
      <c r="A85" s="178" t="s">
        <v>204</v>
      </c>
      <c r="B85" s="79"/>
      <c r="C85" s="79"/>
      <c r="E85" s="68"/>
      <c r="F85" s="221">
        <v>123186180</v>
      </c>
      <c r="G85" s="94"/>
      <c r="H85" s="86">
        <v>72678070</v>
      </c>
      <c r="I85" s="94"/>
      <c r="J85" s="221">
        <v>114003914</v>
      </c>
      <c r="K85" s="94"/>
      <c r="L85" s="86">
        <v>52682211</v>
      </c>
      <c r="P85" s="283"/>
      <c r="Q85" s="283"/>
      <c r="R85" s="284"/>
    </row>
    <row r="86" spans="1:19" ht="16.5" customHeight="1">
      <c r="A86" s="178"/>
      <c r="B86" s="79"/>
      <c r="C86" s="79"/>
      <c r="E86" s="68"/>
      <c r="F86" s="217"/>
      <c r="G86" s="94"/>
      <c r="H86" s="70"/>
      <c r="I86" s="94"/>
      <c r="J86" s="217"/>
      <c r="K86" s="94"/>
      <c r="L86" s="70"/>
      <c r="P86" s="283"/>
      <c r="Q86" s="283"/>
      <c r="R86" s="284"/>
    </row>
    <row r="87" spans="1:19" ht="16.5" customHeight="1" thickBot="1">
      <c r="A87" s="177" t="s">
        <v>205</v>
      </c>
      <c r="B87" s="79"/>
      <c r="C87" s="79"/>
      <c r="E87" s="68"/>
      <c r="F87" s="228">
        <f>SUM(F84:F86)</f>
        <v>677069115</v>
      </c>
      <c r="G87" s="94"/>
      <c r="H87" s="99">
        <f>SUM(H84:H86)</f>
        <v>4293919</v>
      </c>
      <c r="I87" s="94"/>
      <c r="J87" s="228">
        <f>SUM(J84:J86)</f>
        <v>670738512</v>
      </c>
      <c r="K87" s="94"/>
      <c r="L87" s="99">
        <f>SUM(L84:L86)</f>
        <v>-1291604</v>
      </c>
      <c r="P87" s="283"/>
      <c r="Q87" s="283"/>
      <c r="R87" s="284"/>
    </row>
    <row r="88" spans="1:19" ht="16.5" customHeight="1" thickTop="1">
      <c r="A88" s="61"/>
      <c r="B88" s="79"/>
      <c r="C88" s="79"/>
      <c r="E88" s="68"/>
      <c r="F88" s="222"/>
      <c r="G88" s="71"/>
      <c r="H88" s="71"/>
      <c r="I88" s="71"/>
      <c r="J88" s="222"/>
      <c r="K88" s="71"/>
      <c r="L88" s="71"/>
      <c r="P88" s="283"/>
      <c r="Q88" s="283"/>
      <c r="R88" s="284"/>
    </row>
    <row r="89" spans="1:19" ht="16.5" customHeight="1">
      <c r="A89" s="44" t="s">
        <v>16</v>
      </c>
      <c r="B89" s="79"/>
      <c r="C89" s="79"/>
      <c r="E89" s="68"/>
      <c r="F89" s="222"/>
      <c r="G89" s="71"/>
      <c r="H89" s="71"/>
      <c r="I89" s="71"/>
      <c r="J89" s="222"/>
      <c r="K89" s="71"/>
      <c r="L89" s="71"/>
      <c r="P89" s="283"/>
      <c r="Q89" s="283"/>
      <c r="R89" s="284"/>
    </row>
    <row r="90" spans="1:19" ht="16.5" customHeight="1">
      <c r="A90" s="43" t="s">
        <v>16</v>
      </c>
      <c r="C90" s="79"/>
      <c r="E90" s="68"/>
      <c r="F90" s="222">
        <v>679018357</v>
      </c>
      <c r="G90" s="71"/>
      <c r="H90" s="71">
        <v>18799840</v>
      </c>
      <c r="I90" s="71"/>
      <c r="J90" s="222">
        <v>670738512</v>
      </c>
      <c r="K90" s="71"/>
      <c r="L90" s="71">
        <v>10977268</v>
      </c>
      <c r="P90" s="283"/>
      <c r="Q90" s="283"/>
      <c r="R90" s="284"/>
    </row>
    <row r="91" spans="1:19" ht="16.5" customHeight="1">
      <c r="A91" s="43" t="s">
        <v>206</v>
      </c>
      <c r="C91" s="79"/>
      <c r="D91" s="68">
        <v>14</v>
      </c>
      <c r="E91" s="68"/>
      <c r="F91" s="226">
        <v>-1949242</v>
      </c>
      <c r="G91" s="71"/>
      <c r="H91" s="97">
        <v>-14505921</v>
      </c>
      <c r="I91" s="71"/>
      <c r="J91" s="226">
        <v>0</v>
      </c>
      <c r="K91" s="71"/>
      <c r="L91" s="97">
        <v>-12268872</v>
      </c>
      <c r="P91" s="283"/>
      <c r="Q91" s="283"/>
      <c r="R91" s="284"/>
    </row>
    <row r="92" spans="1:19" ht="16.5" customHeight="1">
      <c r="A92" s="43"/>
      <c r="C92" s="79"/>
      <c r="E92" s="68"/>
      <c r="F92" s="253"/>
      <c r="G92" s="184"/>
      <c r="H92" s="184"/>
      <c r="I92" s="184"/>
      <c r="J92" s="253"/>
      <c r="K92" s="184"/>
      <c r="L92" s="184"/>
      <c r="P92" s="283"/>
      <c r="Q92" s="283"/>
      <c r="R92" s="284"/>
    </row>
    <row r="93" spans="1:19" ht="16.5" customHeight="1" thickBot="1">
      <c r="A93" s="61"/>
      <c r="B93" s="79"/>
      <c r="C93" s="79"/>
      <c r="E93" s="68"/>
      <c r="F93" s="254">
        <f>SUM(F90:F92)</f>
        <v>677069115</v>
      </c>
      <c r="G93" s="71"/>
      <c r="H93" s="183">
        <f>SUM(H90:H92)</f>
        <v>4293919</v>
      </c>
      <c r="I93" s="71"/>
      <c r="J93" s="254">
        <f>SUM(J90:J92)</f>
        <v>670738512</v>
      </c>
      <c r="K93" s="70"/>
      <c r="L93" s="183">
        <f>SUM(L90:L92)</f>
        <v>-1291604</v>
      </c>
      <c r="P93" s="283"/>
      <c r="Q93" s="283"/>
      <c r="R93" s="284"/>
    </row>
    <row r="94" spans="1:19" ht="16.5" customHeight="1" thickTop="1">
      <c r="A94" s="61"/>
      <c r="B94" s="79"/>
      <c r="C94" s="79"/>
      <c r="E94" s="68"/>
      <c r="F94" s="255"/>
      <c r="G94" s="191"/>
      <c r="H94" s="191"/>
      <c r="I94" s="191"/>
      <c r="J94" s="255"/>
      <c r="K94" s="191"/>
      <c r="L94" s="191"/>
      <c r="P94" s="283"/>
      <c r="Q94" s="283"/>
      <c r="R94" s="284"/>
    </row>
    <row r="95" spans="1:19" ht="16.5" customHeight="1">
      <c r="A95" s="44" t="s">
        <v>207</v>
      </c>
      <c r="B95" s="79"/>
      <c r="C95" s="79"/>
      <c r="E95" s="68"/>
      <c r="F95" s="245"/>
      <c r="G95" s="102"/>
      <c r="H95" s="102"/>
      <c r="I95" s="102"/>
      <c r="J95" s="217"/>
      <c r="K95" s="70"/>
      <c r="L95" s="70"/>
      <c r="P95" s="283"/>
      <c r="Q95" s="283"/>
      <c r="R95" s="284"/>
    </row>
    <row r="96" spans="1:19" ht="16.5" customHeight="1">
      <c r="A96" s="44"/>
      <c r="B96" s="79"/>
      <c r="C96" s="79"/>
      <c r="E96" s="68"/>
      <c r="F96" s="245"/>
      <c r="G96" s="102"/>
      <c r="H96" s="102"/>
      <c r="I96" s="102"/>
      <c r="J96" s="217"/>
      <c r="K96" s="70"/>
      <c r="L96" s="70"/>
      <c r="P96" s="283"/>
      <c r="Q96" s="283"/>
      <c r="R96" s="284"/>
    </row>
    <row r="97" spans="1:18" ht="16.5" customHeight="1">
      <c r="A97" s="198" t="s">
        <v>208</v>
      </c>
      <c r="B97" s="192"/>
      <c r="C97" s="192"/>
      <c r="E97" s="68"/>
      <c r="F97" s="245"/>
      <c r="G97" s="102"/>
      <c r="H97" s="102"/>
      <c r="I97" s="102"/>
      <c r="J97" s="217"/>
      <c r="K97" s="70"/>
      <c r="L97" s="70"/>
      <c r="P97" s="283"/>
      <c r="Q97" s="283"/>
      <c r="R97" s="284"/>
    </row>
    <row r="98" spans="1:18" ht="16.5" customHeight="1">
      <c r="A98" s="198"/>
      <c r="B98" s="192" t="s">
        <v>209</v>
      </c>
      <c r="C98" s="192"/>
      <c r="E98" s="68"/>
      <c r="F98" s="222">
        <v>9832573</v>
      </c>
      <c r="G98" s="71"/>
      <c r="H98" s="71">
        <v>0</v>
      </c>
      <c r="I98" s="71"/>
      <c r="J98" s="222">
        <v>9832573</v>
      </c>
      <c r="K98" s="71"/>
      <c r="L98" s="71">
        <v>0</v>
      </c>
      <c r="P98" s="283"/>
      <c r="Q98" s="283"/>
      <c r="R98" s="284"/>
    </row>
    <row r="99" spans="1:18" ht="16.5" customHeight="1">
      <c r="A99" s="45" t="s">
        <v>210</v>
      </c>
      <c r="B99" s="79"/>
      <c r="C99" s="79"/>
      <c r="E99" s="68"/>
      <c r="F99" s="222"/>
      <c r="G99" s="71"/>
      <c r="H99" s="71"/>
      <c r="I99" s="71"/>
      <c r="J99" s="222"/>
      <c r="K99" s="71"/>
      <c r="L99" s="71"/>
      <c r="P99" s="283"/>
      <c r="Q99" s="283"/>
      <c r="R99" s="284"/>
    </row>
    <row r="100" spans="1:18" ht="16.5" customHeight="1">
      <c r="B100" s="296" t="s">
        <v>211</v>
      </c>
      <c r="C100" s="296"/>
      <c r="E100" s="68"/>
      <c r="F100" s="222">
        <v>2087507</v>
      </c>
      <c r="G100" s="71"/>
      <c r="H100" s="71">
        <v>1976536</v>
      </c>
      <c r="I100" s="71"/>
      <c r="J100" s="222">
        <v>2087507</v>
      </c>
      <c r="K100" s="71"/>
      <c r="L100" s="71">
        <v>1976536</v>
      </c>
      <c r="P100" s="283"/>
      <c r="Q100" s="283"/>
      <c r="R100" s="284"/>
    </row>
    <row r="101" spans="1:18" ht="16.5" customHeight="1">
      <c r="A101" s="45" t="s">
        <v>212</v>
      </c>
      <c r="B101" s="79"/>
      <c r="C101" s="79"/>
      <c r="E101" s="68"/>
      <c r="F101" s="222">
        <v>91859.5</v>
      </c>
      <c r="G101" s="71"/>
      <c r="H101" s="71">
        <v>6730.3</v>
      </c>
      <c r="I101" s="71"/>
      <c r="J101" s="222">
        <v>91859.5</v>
      </c>
      <c r="K101" s="71"/>
      <c r="L101" s="71">
        <v>6730.3</v>
      </c>
      <c r="P101" s="283"/>
      <c r="Q101" s="283"/>
      <c r="R101" s="284"/>
    </row>
    <row r="102" spans="1:18" ht="16.5" customHeight="1">
      <c r="A102" s="45"/>
      <c r="B102" s="79"/>
      <c r="C102" s="79"/>
      <c r="E102" s="68"/>
      <c r="F102" s="59"/>
      <c r="G102" s="88"/>
      <c r="H102" s="59"/>
      <c r="I102" s="88"/>
      <c r="J102" s="108"/>
      <c r="K102" s="70"/>
      <c r="L102" s="108"/>
      <c r="P102" s="283"/>
      <c r="Q102" s="283"/>
      <c r="R102" s="284"/>
    </row>
    <row r="103" spans="1:18" ht="14.25" customHeight="1">
      <c r="A103" s="45"/>
      <c r="B103" s="79"/>
      <c r="C103" s="79"/>
      <c r="E103" s="68"/>
      <c r="F103" s="59"/>
      <c r="G103" s="88"/>
      <c r="H103" s="59"/>
      <c r="I103" s="88"/>
      <c r="J103" s="108"/>
      <c r="K103" s="70"/>
      <c r="L103" s="108"/>
      <c r="P103" s="283"/>
      <c r="Q103" s="283"/>
      <c r="R103" s="284"/>
    </row>
    <row r="104" spans="1:18" ht="12" customHeight="1">
      <c r="A104" s="45"/>
      <c r="B104" s="79"/>
      <c r="C104" s="79"/>
      <c r="E104" s="68"/>
      <c r="F104" s="59"/>
      <c r="G104" s="88"/>
      <c r="H104" s="59"/>
      <c r="I104" s="88"/>
      <c r="J104" s="108"/>
      <c r="K104" s="70"/>
      <c r="L104" s="108"/>
      <c r="P104" s="283"/>
      <c r="Q104" s="283"/>
      <c r="R104" s="284"/>
    </row>
    <row r="105" spans="1:18" ht="16.5" customHeight="1">
      <c r="A105" s="57" t="s">
        <v>111</v>
      </c>
      <c r="B105" s="79"/>
      <c r="C105" s="79"/>
      <c r="E105" s="68"/>
      <c r="F105" s="108"/>
      <c r="G105" s="88"/>
      <c r="H105" s="108"/>
      <c r="I105" s="88"/>
      <c r="J105" s="108"/>
      <c r="K105" s="70"/>
      <c r="L105" s="108"/>
      <c r="P105" s="283"/>
      <c r="Q105" s="283"/>
      <c r="R105" s="284"/>
    </row>
    <row r="106" spans="1:18" ht="18.75" customHeight="1">
      <c r="A106" s="45"/>
      <c r="B106" s="79"/>
      <c r="C106" s="79"/>
      <c r="E106" s="68"/>
      <c r="F106" s="108"/>
      <c r="G106" s="88"/>
      <c r="H106" s="108"/>
      <c r="I106" s="88"/>
      <c r="J106" s="108"/>
      <c r="K106" s="70"/>
      <c r="L106" s="108"/>
      <c r="P106" s="283"/>
      <c r="Q106" s="283"/>
      <c r="R106" s="284"/>
    </row>
    <row r="107" spans="1:18" ht="21.95" customHeight="1">
      <c r="A107" s="310" t="str">
        <f>'[14]EN 2-4'!A49:B49</f>
        <v>The accompanying notes form part of this interim financial information.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P107" s="283"/>
      <c r="Q107" s="283"/>
    </row>
    <row r="108" spans="1:18" ht="16.5" customHeight="1">
      <c r="Q108" s="283"/>
    </row>
    <row r="109" spans="1:18" ht="16.5" customHeight="1">
      <c r="Q109" s="283"/>
    </row>
    <row r="110" spans="1:18" ht="16.5" customHeight="1">
      <c r="Q110" s="283"/>
    </row>
  </sheetData>
  <mergeCells count="11">
    <mergeCell ref="A55:L55"/>
    <mergeCell ref="F6:H6"/>
    <mergeCell ref="J6:L6"/>
    <mergeCell ref="F7:H7"/>
    <mergeCell ref="J7:L7"/>
    <mergeCell ref="A38:B38"/>
    <mergeCell ref="F61:H61"/>
    <mergeCell ref="J61:L61"/>
    <mergeCell ref="F62:H62"/>
    <mergeCell ref="J62:L62"/>
    <mergeCell ref="A107:L107"/>
  </mergeCells>
  <pageMargins left="0.8" right="0.5" top="0.5" bottom="0.6" header="0.49" footer="0.4"/>
  <pageSetup paperSize="9" scale="95" firstPageNumber="8" fitToHeight="0" orientation="portrait" useFirstPageNumber="1" horizontalDpi="1200" verticalDpi="1200" r:id="rId1"/>
  <headerFooter>
    <oddFooter>&amp;R&amp;"Arial,Regular"&amp;9&amp;P</oddFooter>
  </headerFooter>
  <rowBreaks count="2" manualBreakCount="2">
    <brk id="55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Price Waterhouse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Price Waterhouse</dc:creator>
  <cp:keywords/>
  <dc:description/>
  <cp:lastModifiedBy>Siriwan Boonsawat</cp:lastModifiedBy>
  <cp:revision/>
  <dcterms:created xsi:type="dcterms:W3CDTF">2001-09-26T02:59:25Z</dcterms:created>
  <dcterms:modified xsi:type="dcterms:W3CDTF">2025-06-25T08:13:35Z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" linkTarget="PROP_TYPE">
    <vt:r8>0</vt:r8>
  </property>
</Properties>
</file>