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ketngam001\Desktop\Proen YE21\FS\23.02.22 - 10.00\"/>
    </mc:Choice>
  </mc:AlternateContent>
  <xr:revisionPtr revIDLastSave="0" documentId="8_{82A882D4-8641-467A-8E3B-DE725FE2870D}" xr6:coauthVersionLast="47" xr6:coauthVersionMax="47" xr10:uidLastSave="{00000000-0000-0000-0000-000000000000}"/>
  <bookViews>
    <workbookView xWindow="-108" yWindow="-108" windowWidth="23256" windowHeight="12576" xr2:uid="{DD6C5A68-9A1C-455D-AF32-D6BC4EDC7C78}"/>
  </bookViews>
  <sheets>
    <sheet name="6-8" sheetId="6" r:id="rId1"/>
    <sheet name="E 9-10" sheetId="2" r:id="rId2"/>
    <sheet name="E 11" sheetId="3" r:id="rId3"/>
    <sheet name="E 12" sheetId="4" r:id="rId4"/>
    <sheet name="E 13-15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D" localSheetId="4" hidden="1">[1]A!#REF!</definedName>
    <definedName name="__123Graph_D" hidden="1">[1]A!#REF!</definedName>
    <definedName name="__f2" hidden="1">{#N/A,#N/A,FALSE,"COVER1.XLS ";#N/A,#N/A,FALSE,"RACT1.XLS";#N/A,#N/A,FALSE,"RACT2.XLS";#N/A,#N/A,FALSE,"ECCMP";#N/A,#N/A,FALSE,"WELDER.XLS"}</definedName>
    <definedName name="__IntlFixup" hidden="1">TRUE</definedName>
    <definedName name="__kvs1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3" hidden="1">{#N/A,#N/A,FALSE,"COVER1.XLS 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hidden="1">{#N/A,#N/A,FALSE,"COVER.XLS";#N/A,#N/A,FALSE,"RACT1.XLS";#N/A,#N/A,FALSE,"RACT2.XLS";#N/A,#N/A,FALSE,"ECCMP";#N/A,#N/A,FALSE,"WELDER.XLS"}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0_0Cwvu.GREY_A" hidden="1">[2]TargIS!#REF!</definedName>
    <definedName name="_11_0_0Cwvu.GREY_A" hidden="1">[3]TargIS!#REF!</definedName>
    <definedName name="_12_0_0Cwvu.GREY_A" hidden="1">[4]TargIS!#REF!</definedName>
    <definedName name="_16_0_0Cwvu.GREY_A" hidden="1">[3]TargIS!#REF!</definedName>
    <definedName name="_1Table2_" hidden="1">[5]BEV!#REF!</definedName>
    <definedName name="_2_0_Table2_" hidden="1">[5]BEV!#REF!</definedName>
    <definedName name="_3S" hidden="1">[6]FINANCIALS!#REF!</definedName>
    <definedName name="_4Table2_" hidden="1">[5]BEV!#REF!</definedName>
    <definedName name="_5Table2_" hidden="1">[5]BEV!#REF!</definedName>
    <definedName name="_6_0_S" hidden="1">[6]FINANCIALS!#REF!</definedName>
    <definedName name="_7_0_Table2_" hidden="1">[5]BEV!#REF!</definedName>
    <definedName name="_8_0_Table2_" hidden="1">[5]BEV!#REF!</definedName>
    <definedName name="_Dist_Values" hidden="1">#REF!</definedName>
    <definedName name="_f2" hidden="1">{#N/A,#N/A,FALSE,"COVER1.XLS ";#N/A,#N/A,FALSE,"RACT1.XLS";#N/A,#N/A,FALSE,"RACT2.XLS";#N/A,#N/A,FALSE,"ECCMP";#N/A,#N/A,FALSE,"WELDER.XLS"}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KO2" hidden="1">#REF!</definedName>
    <definedName name="_kvs1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3" hidden="1">{#N/A,#N/A,FALSE,"COVER1.XLS 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hidden="1">#REF!</definedName>
    <definedName name="_Parse_Out" hidden="1">[7]total!#REF!</definedName>
    <definedName name="_Sort" hidden="1">#REF!</definedName>
    <definedName name="_Table1_In1" hidden="1">[8]TargDCF!#REF!</definedName>
    <definedName name="_Table1_Out" hidden="1">[8]TargDCF!#REF!</definedName>
    <definedName name="_Table2_In1" hidden="1">[8]TargDCF!#REF!</definedName>
    <definedName name="_Table2_In2" hidden="1">#REF!</definedName>
    <definedName name="_Table2_Out" hidden="1">#REF!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a" hidden="1">#REF!</definedName>
    <definedName name="aaaaaaa" hidden="1">#REF!</definedName>
    <definedName name="aaaaaaaaaaaaaaaaaaaaaaaaaaaaaaaaaaaa" hidden="1">{#N/A,#N/A,FALSE,"COVER.XLS";#N/A,#N/A,FALSE,"RACT1.XLS";#N/A,#N/A,FALSE,"RACT2.XLS";#N/A,#N/A,FALSE,"ECCMP";#N/A,#N/A,FALSE,"WELDER.XLS"}</definedName>
    <definedName name="adg" hidden="1">[3]TargIS!#REF!</definedName>
    <definedName name="aefr" hidden="1">{#N/A,#N/A,FALSE,"COVER1.XLS ";#N/A,#N/A,FALSE,"RACT1.XLS";#N/A,#N/A,FALSE,"RACT2.XLS";#N/A,#N/A,FALSE,"ECCMP";#N/A,#N/A,FALSE,"WELDER.XLS"}</definedName>
    <definedName name="a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hidden="1">{#N/A,#N/A,FALSE,"COVER1.XLS ";#N/A,#N/A,FALSE,"RACT1.XLS";#N/A,#N/A,FALSE,"RACT2.XLS";#N/A,#N/A,FALSE,"ECCMP";#N/A,#N/A,FALSE,"WELDER.XLS"}</definedName>
    <definedName name="ake" hidden="1">#REF!</definedName>
    <definedName name="arfed" hidden="1">{#N/A,#N/A,FALSE,"COVER1.XLS ";#N/A,#N/A,FALSE,"RACT1.XLS";#N/A,#N/A,FALSE,"RACT2.XLS";#N/A,#N/A,FALSE,"ECCMP";#N/A,#N/A,FALSE,"WELDER.XLS"}</definedName>
    <definedName name="AS2DocOpenMode" hidden="1">"AS2DocumentEdit"</definedName>
    <definedName name="AS2StaticLS" hidden="1">#REF!</definedName>
    <definedName name="AS2TickmarkLS" hidden="1">#REF!</definedName>
    <definedName name="asdd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hidden="1">#N/A</definedName>
    <definedName name="BB" localSheetId="4" hidden="1">{"'Eng (page2)'!$A$1:$D$52"}</definedName>
    <definedName name="BB" localSheetId="1" hidden="1">{"'Eng (page2)'!$A$1:$D$52"}</definedName>
    <definedName name="BB" hidden="1">{"'Eng (page2)'!$A$1:$D$52"}</definedName>
    <definedName name="bill123" hidden="1">{#N/A,#N/A,FALSE,"COVER.XLS";#N/A,#N/A,FALSE,"RACT1.XLS";#N/A,#N/A,FALSE,"RACT2.XLS";#N/A,#N/A,FALSE,"ECCMP";#N/A,#N/A,FALSE,"WELDER.XLS"}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8" hidden="1">#REF!</definedName>
    <definedName name="BLPH9" hidden="1">#REF!</definedName>
    <definedName name="BLPHJUN" hidden="1">#REF!</definedName>
    <definedName name="cashflow12" hidden="1">#REF!</definedName>
    <definedName name="cdu" hidden="1">{#N/A,#N/A,FALSE,"COVER.XLS";#N/A,#N/A,FALSE,"RACT1.XLS";#N/A,#N/A,FALSE,"RACT2.XLS";#N/A,#N/A,FALSE,"ECCMP";#N/A,#N/A,FALSE,"WELDER.XLS"}</definedName>
    <definedName name="channelexpens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hidden="1">{#N/A,#N/A,FALSE,"COVER.XLS";#N/A,#N/A,FALSE,"RACT1.XLS";#N/A,#N/A,FALSE,"RACT2.XLS";#N/A,#N/A,FALSE,"ECCMP";#N/A,#N/A,FALSE,"WELDER.XLS"}</definedName>
    <definedName name="CURVE" hidden="1">{#N/A,#N/A,FALSE,"COVER1.XLS ";#N/A,#N/A,FALSE,"RACT1.XLS";#N/A,#N/A,FALSE,"RACT2.XLS";#N/A,#N/A,FALSE,"ECCMP";#N/A,#N/A,FALSE,"WELDER.XLS"}</definedName>
    <definedName name="cwdsc" hidden="1">#REF!</definedName>
    <definedName name="Cwvu.GREY_ALL." hidden="1">#REF!</definedName>
    <definedName name="cxvjhbs" hidden="1">{#N/A,#N/A,FALSE,"COVER1.XLS ";#N/A,#N/A,FALSE,"RACT1.XLS";#N/A,#N/A,FALSE,"RACT2.XLS";#N/A,#N/A,FALSE,"ECCMP";#N/A,#N/A,FALSE,"WELDER.XLS"}</definedName>
    <definedName name="dar" hidden="1">{#N/A,#N/A,FALSE,"COVER.XLS";#N/A,#N/A,FALSE,"RACT1.XLS";#N/A,#N/A,FALSE,"RACT2.XLS";#N/A,#N/A,FALSE,"ECCMP";#N/A,#N/A,FALSE,"WELDER.XLS"}</definedName>
    <definedName name="dd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fsa" hidden="1">#REF!</definedName>
    <definedName name="DESOF" hidden="1">{#N/A,#N/A,FALSE,"COVER1.XLS ";#N/A,#N/A,FALSE,"RACT1.XLS";#N/A,#N/A,FALSE,"RACT2.XLS";#N/A,#N/A,FALSE,"ECCMP";#N/A,#N/A,FALSE,"WELDER.XLS"}</definedName>
    <definedName name="dev_tech" hidden="1">[9]BEV!#REF!</definedName>
    <definedName name="df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hidden="1">{#N/A,#N/A,FALSE,"COVER1.XLS ";#N/A,#N/A,FALSE,"RACT1.XLS";#N/A,#N/A,FALSE,"RACT2.XLS";#N/A,#N/A,FALSE,"ECCMP";#N/A,#N/A,FALSE,"WELDER.XLS"}</definedName>
    <definedName name="d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hidden="1">{#N/A,#N/A,FALSE,"COVER.XLS";#N/A,#N/A,FALSE,"RACT1.XLS";#N/A,#N/A,FALSE,"RACT2.XLS";#N/A,#N/A,FALSE,"ECCMP";#N/A,#N/A,FALSE,"WELDER.XLS"}</definedName>
    <definedName name="dffd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fd" hidden="1">{#N/A,#N/A,FALSE,"AR2";#N/A,#N/A,FALSE,"SUM"}</definedName>
    <definedName name="dfjie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ikk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hidden="1">{#N/A,#N/A,FALSE,"COVER.XLS";#N/A,#N/A,FALSE,"RACT1.XLS";#N/A,#N/A,FALSE,"RACT2.XLS";#N/A,#N/A,FALSE,"ECCMP";#N/A,#N/A,FALSE,"WELDER.XLS"}</definedName>
    <definedName name="ehb" hidden="1">{#N/A,#N/A,FALSE,"COVER1.XLS ";#N/A,#N/A,FALSE,"RACT1.XLS";#N/A,#N/A,FALSE,"RACT2.XLS";#N/A,#N/A,FALSE,"ECCMP";#N/A,#N/A,FALSE,"WELDER.XLS"}</definedName>
    <definedName name="er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hidden="1">{#N/A,#N/A,FALSE,"BALANCE";#N/A,#N/A,FALSE,"GL";#N/A,#N/A,FALSE,"SL";#N/A,#N/A,FALSE,"TMLNE";#N/A,#N/A,FALSE,"SALES"}</definedName>
    <definedName name="erhflkds" hidden="1">{#N/A,#N/A,FALSE,"AR2";#N/A,#N/A,FALSE,"SUM"}</definedName>
    <definedName name="errr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hidden="1">{#N/A,#N/A,FALSE,"COVER1.XLS ";#N/A,#N/A,FALSE,"RACT1.XLS";#N/A,#N/A,FALSE,"RACT2.XLS";#N/A,#N/A,FALSE,"ECCMP";#N/A,#N/A,FALSE,"WELDER.XLS"}</definedName>
    <definedName name="ert" hidden="1">#REF!</definedName>
    <definedName name="erw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hidden="1">{#N/A,#N/A,FALSE,"COVER.XLS";#N/A,#N/A,FALSE,"RACT1.XLS";#N/A,#N/A,FALSE,"RACT2.XLS";#N/A,#N/A,FALSE,"ECCMP";#N/A,#N/A,FALSE,"WELDER.XLS"}</definedName>
    <definedName name="fbnhg" hidden="1">#REF!</definedName>
    <definedName name="fdd" hidden="1">{#N/A,#N/A,FALSE,"COVER1.XLS ";#N/A,#N/A,FALSE,"RACT1.XLS";#N/A,#N/A,FALSE,"RACT2.XLS";#N/A,#N/A,FALSE,"ECCMP";#N/A,#N/A,FALSE,"WELDER.XLS"}</definedName>
    <definedName name="fddf" hidden="1">{#N/A,#N/A,FALSE,"COVER.XLS";#N/A,#N/A,FALSE,"RACT1.XLS";#N/A,#N/A,FALSE,"RACT2.XLS";#N/A,#N/A,FALSE,"ECCMP";#N/A,#N/A,FALSE,"WELDER.XLS"}</definedName>
    <definedName name="fdf" hidden="1">{#N/A,#N/A,FALSE,"COVER1.XLS ";#N/A,#N/A,FALSE,"RACT1.XLS";#N/A,#N/A,FALSE,"RACT2.XLS";#N/A,#N/A,FALSE,"ECCMP";#N/A,#N/A,FALSE,"WELDER.XLS"}</definedName>
    <definedName name="fdfd" hidden="1">{#N/A,#N/A,FALSE,"COVER1.XLS ";#N/A,#N/A,FALSE,"RACT1.XLS";#N/A,#N/A,FALSE,"RACT2.XLS";#N/A,#N/A,FALSE,"ECCMP";#N/A,#N/A,FALSE,"WELDER.XLS"}</definedName>
    <definedName name="fdfdf" hidden="1">{#N/A,#N/A,FALSE,"COVER1.XLS ";#N/A,#N/A,FALSE,"RACT1.XLS";#N/A,#N/A,FALSE,"RACT2.XLS";#N/A,#N/A,FALSE,"ECCMP";#N/A,#N/A,FALSE,"WELDER.XLS"}</definedName>
    <definedName name="fdfdfdf" hidden="1">{#N/A,#N/A,FALSE,"COVER.XLS";#N/A,#N/A,FALSE,"RACT1.XLS";#N/A,#N/A,FALSE,"RACT2.XLS";#N/A,#N/A,FALSE,"ECCMP";#N/A,#N/A,FALSE,"WELDER.XLS"}</definedName>
    <definedName name="fdfdfgdg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hidden="1">{#N/A,#N/A,FALSE,"AR2";#N/A,#N/A,FALSE,"SUM"}</definedName>
    <definedName name="ffeee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hidden="1">#REF!</definedName>
    <definedName name="fgf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hidden="1">{#N/A,#N/A,FALSE,"Fin_Stmts";#N/A,#N/A,FALSE,"IntraComp Profit Data"}</definedName>
    <definedName name="ftrds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hidden="1">#REF!</definedName>
    <definedName name="g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hidden="1">{#N/A,#N/A,FALSE,"COVER1.XLS ";#N/A,#N/A,FALSE,"RACT1.XLS";#N/A,#N/A,FALSE,"RACT2.XLS";#N/A,#N/A,FALSE,"ECCMP";#N/A,#N/A,FALSE,"WELDER.XLS"}</definedName>
    <definedName name="gv" hidden="1">{#N/A,#N/A,FALSE,"COVER1.XLS ";#N/A,#N/A,FALSE,"RACT1.XLS";#N/A,#N/A,FALSE,"RACT2.XLS";#N/A,#N/A,FALSE,"ECCMP";#N/A,#N/A,FALSE,"WELDER.XLS"}</definedName>
    <definedName name="gx" hidden="1">{#N/A,#N/A,FALSE,"COVER.XLS";#N/A,#N/A,FALSE,"RACT1.XLS";#N/A,#N/A,FALSE,"RACT2.XLS";#N/A,#N/A,FALSE,"ECCMP";#N/A,#N/A,FALSE,"WELDER.XLS"}</definedName>
    <definedName name="hg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hidden="1">#REF!</definedName>
    <definedName name="hjk" hidden="1">#REF!</definedName>
    <definedName name="HTML" localSheetId="4" hidden="1">{"'Eng (page2)'!$A$1:$D$52"}</definedName>
    <definedName name="HTML" localSheetId="1" hidden="1">{"'Eng (page2)'!$A$1:$D$52"}</definedName>
    <definedName name="HTML" hidden="1">{"'Eng (page2)'!$A$1:$D$52"}</definedName>
    <definedName name="HTML_CodePage" hidden="1">874</definedName>
    <definedName name="HTML_Control" localSheetId="4" hidden="1">{"'Eng (page2)'!$A$1:$D$52"}</definedName>
    <definedName name="HTML_Control" localSheetId="1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k" hidden="1">{#N/A,#N/A,FALSE,"AR2";#N/A,#N/A,FALSE,"SUM"}</definedName>
    <definedName name="jkhuiygh9petk" hidden="1">{#N/A,#N/A,FALSE,"COVER1.XLS ";#N/A,#N/A,FALSE,"RACT1.XLS";#N/A,#N/A,FALSE,"RACT2.XLS";#N/A,#N/A,FALSE,"ECCMP";#N/A,#N/A,FALSE,"WELDER.XLS"}</definedName>
    <definedName name="jo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hidden="1">{#N/A,#N/A,FALSE,"17MAY";#N/A,#N/A,FALSE,"24MAY"}</definedName>
    <definedName name="junkme" hidden="1">{#N/A,#N/A,TRUE,"Status Report";#N/A,#N/A,TRUE,"Current Forecast";#N/A,#N/A,TRUE,"Last Forecast";#N/A,#N/A,TRUE,"BP";#N/A,#N/A,TRUE,"LY"}</definedName>
    <definedName name="ka" hidden="1">{#N/A,#N/A,FALSE,"COVER.XLS";#N/A,#N/A,FALSE,"RACT1.XLS";#N/A,#N/A,FALSE,"RACT2.XLS";#N/A,#N/A,FALSE,"ECCMP";#N/A,#N/A,FALSE,"WELDER.XLS"}</definedName>
    <definedName name="kai" hidden="1">{#N/A,#N/A,FALSE,"COVER1.XLS ";#N/A,#N/A,FALSE,"RACT1.XLS";#N/A,#N/A,FALSE,"RACT2.XLS";#N/A,#N/A,FALSE,"ECCMP";#N/A,#N/A,FALSE,"WELDER.XLS"}</definedName>
    <definedName name="key" hidden="1">#REF!</definedName>
    <definedName name="kjhih" hidden="1">{#N/A,#N/A,FALSE,"AR2";#N/A,#N/A,FALSE,"SUM"}</definedName>
    <definedName name="kj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jghyhhj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hidden="1">{#N/A,#N/A,FALSE,"COVER1.XLS 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laura" hidden="1">{#N/A,#N/A,TRUE,"Status Report";#N/A,#N/A,TRUE,"Current Forecast";#N/A,#N/A,TRUE,"Last Forecast";#N/A,#N/A,TRUE,"BP";#N/A,#N/A,TRUE,"LY"}</definedName>
    <definedName name="lff" hidden="1">{#N/A,#N/A,FALSE,"17MAY";#N/A,#N/A,FALSE,"24MAY"}</definedName>
    <definedName name="lkk" hidden="1">{#N/A,#N/A,FALSE,"17MAY";#N/A,#N/A,FALSE,"24MAY"}</definedName>
    <definedName name="M_Drama" hidden="1">#REF!</definedName>
    <definedName name="mam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hidden="1">#REF!</definedName>
    <definedName name="mike" hidden="1">[8]TargBSCF!#REF!</definedName>
    <definedName name="mmmmmmmmmmmmmmm" hidden="1">#REF!</definedName>
    <definedName name="mo" hidden="1">{#N/A,#N/A,FALSE,"COVER.XLS";#N/A,#N/A,FALSE,"RACT1.XLS";#N/A,#N/A,FALSE,"RACT2.XLS";#N/A,#N/A,FALSE,"ECCMP";#N/A,#N/A,FALSE,"WELDER.XLS"}</definedName>
    <definedName name="mon" hidden="1">{#N/A,#N/A,FALSE,"COVER.XLS";#N/A,#N/A,FALSE,"RACT1.XLS";#N/A,#N/A,FALSE,"RACT2.XLS";#N/A,#N/A,FALSE,"ECCMP";#N/A,#N/A,FALSE,"WELDER.XLS"}</definedName>
    <definedName name="new" hidden="1">{"'Model'!$A$1:$N$53"}</definedName>
    <definedName name="nnnn" hidden="1">#REF!</definedName>
    <definedName name="nnnnnn" hidden="1">[2]TargIS!#REF!</definedName>
    <definedName name="nnnnnnnnnnn" hidden="1">#REF!</definedName>
    <definedName name="nnnnnnnnnnnnn" hidden="1">[2]TargIS!#REF!</definedName>
    <definedName name="noo" hidden="1">{#N/A,#N/A,FALSE,"COVER.XLS";#N/A,#N/A,FALSE,"RACT1.XLS";#N/A,#N/A,FALSE,"RACT2.XLS";#N/A,#N/A,FALSE,"ECCMP";#N/A,#N/A,FALSE,"WELDER.XLS"}</definedName>
    <definedName name="nung" hidden="1">{#N/A,#N/A,FALSE,"COVER.XLS";#N/A,#N/A,FALSE,"RACT1.XLS";#N/A,#N/A,FALSE,"RACT2.XLS";#N/A,#N/A,FALSE,"ECCMP";#N/A,#N/A,FALSE,"WELDER.XLS"}</definedName>
    <definedName name="nut" localSheetId="4" hidden="1">[10]A!#REF!</definedName>
    <definedName name="nut" hidden="1">[10]A!#REF!</definedName>
    <definedName name="oiiuui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hidden="1">{#N/A,#N/A,FALSE,"COVER.XLS";#N/A,#N/A,FALSE,"RACT1.XLS";#N/A,#N/A,FALSE,"RACT2.XLS";#N/A,#N/A,FALSE,"ECCMP";#N/A,#N/A,FALSE,"WELDER.XLS"}</definedName>
    <definedName name="oldkey1" hidden="1">#REF!</definedName>
    <definedName name="oldsort" hidden="1">#REF!</definedName>
    <definedName name="ooei" hidden="1">{#N/A,#N/A,FALSE,"COVER1.XLS ";#N/A,#N/A,FALSE,"RACT1.XLS";#N/A,#N/A,FALSE,"RACT2.XLS";#N/A,#N/A,FALSE,"ECCMP";#N/A,#N/A,FALSE,"WELDER.XLS"}</definedName>
    <definedName name="oro" hidden="1">{#N/A,#N/A,FALSE,"COVER1.XLS ";#N/A,#N/A,FALSE,"RACT1.XLS";#N/A,#N/A,FALSE,"RACT2.XLS";#N/A,#N/A,FALSE,"ECCMP";#N/A,#N/A,FALSE,"WELDER.XLS"}</definedName>
    <definedName name="Plan50July" hidden="1">{"'Sheet1'!$A$1:$BH$50","'Sheet1'!$A$1:$AP$46","'Sheet1'!$AO$17"}</definedName>
    <definedName name="pom" hidden="1">#REF!</definedName>
    <definedName name="price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erw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hidden="1">{#N/A,#N/A,FALSE,"COVER1.XLS 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_sum1" hidden="1">{#N/A,#N/A,FALSE,"COVER1.XLS ";#N/A,#N/A,FALSE,"RACT1.XLS";#N/A,#N/A,FALSE,"RACT2.XLS";#N/A,#N/A,FALSE,"ECCMP";#N/A,#N/A,FALSE,"WELDER.XLS"}</definedName>
    <definedName name="rgvesrhbare" hidden="1">{#N/A,#N/A,FALSE,"COVER.XLS";#N/A,#N/A,FALSE,"RACT1.XLS";#N/A,#N/A,FALSE,"RACT2.XLS";#N/A,#N/A,FALSE,"ECCMP";#N/A,#N/A,FALSE,"WELDER.XLS"}</definedName>
    <definedName name="ro" hidden="1">{#N/A,#N/A,FALSE,"17MAY";#N/A,#N/A,FALSE,"24MAY"}</definedName>
    <definedName name="rrtt" hidden="1">{#N/A,#N/A,FALSE,"COVER1.XLS ";#N/A,#N/A,FALSE,"RACT1.XLS";#N/A,#N/A,FALSE,"RACT2.XLS";#N/A,#N/A,FALSE,"ECCMP";#N/A,#N/A,FALSE,"WELDER.XLS"}</definedName>
    <definedName name="rtret" hidden="1">{#N/A,#N/A,FALSE,"COVER1.XLS ";#N/A,#N/A,FALSE,"RACT1.XLS";#N/A,#N/A,FALSE,"RACT2.XLS";#N/A,#N/A,FALSE,"ECCMP";#N/A,#N/A,FALSE,"WELDER.XLS"}</definedName>
    <definedName name="rtrt" hidden="1">{#N/A,#N/A,FALSE,"COVER1.XLS ";#N/A,#N/A,FALSE,"RACT1.XLS";#N/A,#N/A,FALSE,"RACT2.XLS";#N/A,#N/A,FALSE,"ECCMP";#N/A,#N/A,FALSE,"WELDER.XLS"}</definedName>
    <definedName name="rtrwt" hidden="1">{#N/A,#N/A,FALSE,"COVER.XLS";#N/A,#N/A,FALSE,"RACT1.XLS";#N/A,#N/A,FALSE,"RACT2.XLS";#N/A,#N/A,FALSE,"ECCMP";#N/A,#N/A,FALSE,"WELDER.XLS"}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safdsadsa" hidden="1">{#N/A,#N/A,FALSE,"COVER1.XLS ";#N/A,#N/A,FALSE,"RACT1.XLS";#N/A,#N/A,FALSE,"RACT2.XLS";#N/A,#N/A,FALSE,"ECCMP";#N/A,#N/A,FALSE,"WELDER.XLS"}</definedName>
    <definedName name="sa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f" hidden="1">{#N/A,#N/A,FALSE,"COVER.XLS";#N/A,#N/A,FALSE,"RACT1.XLS";#N/A,#N/A,FALSE,"RACT2.XLS";#N/A,#N/A,FALSE,"ECCMP";#N/A,#N/A,FALSE,"WELDER.XLS"}</definedName>
    <definedName name="sedf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hidden="1">{#N/A,#N/A,FALSE,"COVER.XLS";#N/A,#N/A,FALSE,"RACT1.XLS";#N/A,#N/A,FALSE,"RACT2.XLS";#N/A,#N/A,FALSE,"ECCMP";#N/A,#N/A,FALSE,"WELDER.XLS"}</definedName>
    <definedName name="slrkgo0peu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hidden="1">{#N/A,#N/A,FALSE,"COVER1.XLS ";#N/A,#N/A,FALSE,"RACT1.XLS";#N/A,#N/A,FALSE,"RACT2.XLS";#N/A,#N/A,FALSE,"ECCMP";#N/A,#N/A,FALSE,"WELDER.XLS"}</definedName>
    <definedName name="Sort" hidden="1">#REF!</definedName>
    <definedName name="s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hidden="1">[11]BEV!#REF!</definedName>
    <definedName name="SummCopy" hidden="1">{"'Sheet1'!$A$1:$BH$50","'Sheet1'!$A$1:$AP$46","'Sheet1'!$AO$17"}</definedName>
    <definedName name="sup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hidden="1">{#N/A,#N/A,FALSE,"AR2";#N/A,#N/A,FALSE,"SUM"}</definedName>
    <definedName name="TextRefCopyRangeCount" hidden="1">1</definedName>
    <definedName name="therhrehrew" hidden="1">{#N/A,#N/A,FALSE,"AR2";#N/A,#N/A,FALSE,"SUM"}</definedName>
    <definedName name="TMT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hidden="1">{#N/A,#N/A,FALSE,"COVER.XLS";#N/A,#N/A,FALSE,"RACT1.XLS";#N/A,#N/A,FALSE,"RACT2.XLS";#N/A,#N/A,FALSE,"ECCMP";#N/A,#N/A,FALSE,"WELDER.XLS"}</definedName>
    <definedName name="tt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c" hidden="1">#REF!</definedName>
    <definedName name="vdsfbgdfha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hidden="1">{#N/A,#N/A,FALSE,"COVER1.XLS ";#N/A,#N/A,FALSE,"RACT1.XLS";#N/A,#N/A,FALSE,"RACT2.XLS";#N/A,#N/A,FALSE,"ECCMP";#N/A,#N/A,FALSE,"WELDER.XLS"}</definedName>
    <definedName name="wetgregweg" hidden="1">{#N/A,#N/A,FALSE,"AR2";#N/A,#N/A,FALSE,"SUM"}</definedName>
    <definedName name="wrgvsdvdv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hidden="1">{#N/A,#N/A,FALSE,"17MAY";#N/A,#N/A,FALSE,"24MAY"}</definedName>
    <definedName name="wrn.2.2" hidden="1">{#N/A,#N/A,FALSE,"17MAY";#N/A,#N/A,FALSE,"24MAY"}</definedName>
    <definedName name="wrn.Accretion." hidden="1">{"Accretion",#N/A,FALSE,"Assum"}</definedName>
    <definedName name="wrn.Actuals.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{#N/A,#N/A,FALSE,"AR2";#N/A,#N/A,FALSE,"SUM"}</definedName>
    <definedName name="wrn.Assumptions." hidden="1">{"Assumptions",#N/A,FALSE,"Assum"}</definedName>
    <definedName name="wrn.BCTL._.Canadian._.Dollar._.Statements." hidden="1">{#N/A,#N/A,FALSE,"YE-BCTL[Inc Stmt]";#N/A,#N/A,FALSE,"YE-BCTL[Bal Sht]"}</definedName>
    <definedName name="wrn.BOI._.Journal._.Entries." hidden="1">{#N/A,#N/A,FALSE,"GL Input";#N/A,#N/A,FALSE,"WIP-NL Input"}</definedName>
    <definedName name="wrn.BOI._.Ledgers." hidden="1">{#N/A,#N/A,FALSE,"Trail Balance";#N/A,#N/A,FALSE,"Gen Ledger";#N/A,#N/A,FALSE,"Sub Ledger"}</definedName>
    <definedName name="wrn.BOI._.Miscellaneous." hidden="1">{#N/A,#N/A,FALSE,"Accom Payments";#N/A,#N/A,FALSE,"Travel Adv";#N/A,#N/A,FALSE,"Payroll Taxes"}</definedName>
    <definedName name="wrn.BOI._.Monthly._.Workbook." hidden="1">{#N/A,#N/A,TRUE,"PULLCODE";#N/A,#N/A,TRUE,"JOURNAL 6-289-6";#N/A,#N/A,TRUE,"JOURNAL 6-289-F";#N/A,#N/A,TRUE,"Overhead";#N/A,#N/A,TRUE,"TIMELINE";#N/A,#N/A,TRUE,"Reflectives"}</definedName>
    <definedName name="wrn.branch." hidden="1">{"led",#N/A,FALSE,"BRANCH";"bal",#N/A,FALSE,"BRANCH";#N/A,#N/A,FALSE,"Misc_JEs"}</definedName>
    <definedName name="wrn.budget." hidden="1">{#N/A,#N/A,FALSE,"BUDIC";#N/A,#N/A,FALSE,"BUDVAR";#N/A,#N/A,FALSE,"BUD"}</definedName>
    <definedName name="wrn.CAG." hidden="1">{#N/A,#N/A,FALSE,"CAG"}</definedName>
    <definedName name="wrn.Canadian._.Dollar._.Statements." hidden="1">{#N/A,#N/A,FALSE,"YE-Can $ [Inc Stmt]-OldCo";#N/A,#N/A,FALSE,"YE-Can $ [Bal Sht]-OldCo";#N/A,#N/A,FALSE,"YE-Can $ [Inc Stmt]-NewCo";#N/A,#N/A,FALSE,"YE-Can $ [Bal Sht]-NewCo"}</definedName>
    <definedName name="wrn.comsumable.2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hidden="1">{#N/A,#N/A,FALSE,"CPB"}</definedName>
    <definedName name="wrn.Credit._.Summary." hidden="1">{#N/A,#N/A,FALSE,"Credit Summary"}</definedName>
    <definedName name="wrn.Current._.Account._.Balances." hidden="1">{#N/A,#N/A,FALSE,"Arn-Current";#N/A,#N/A,FALSE,"Win-Current"}</definedName>
    <definedName name="wrn.DEPR." hidden="1">{#N/A,#N/A,FALSE,"DEPR"}</definedName>
    <definedName name="wrn.DSG." hidden="1">{#N/A,#N/A,FALSE,"BRU";#N/A,#N/A,FALSE,"MAD";#N/A,#N/A,FALSE,"MUN";#N/A,#N/A,FALSE,"SEO";#N/A,#N/A,FALSE,"TOK"}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hidden="1">{#N/A,#N/A,FALSE,"Exchange Rate";#N/A,#N/A,FALSE,"Fax"}</definedName>
    <definedName name="wrn.FCB." hidden="1">{"FCB_ALL",#N/A,FALSE,"FCB"}</definedName>
    <definedName name="wrn.fcb2" hidden="1">{"FCB_ALL",#N/A,FALSE,"FCB"}</definedName>
    <definedName name="wrn.FDS._.Reports.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hidden="1">{#N/A,#N/A,FALSE,"Arn-Asset";#N/A,#N/A,FALSE,"Win-Asset"}</definedName>
    <definedName name="wrn.GIS." hidden="1">{#N/A,#N/A,FALSE,"GIS"}</definedName>
    <definedName name="wrn.HNZ." hidden="1">{#N/A,#N/A,FALSE,"HNZ"}</definedName>
    <definedName name="wrn.Input._.Data." hidden="1">{"Input_Fin",#N/A,FALSE,"By Code";"Input_Opt",#N/A,FALSE,"By Code"}</definedName>
    <definedName name="wrn.Journal." hidden="1">{#N/A,#N/A,FALSE,"JNL7";#N/A,#N/A,FALSE,"SUMMARY"}</definedName>
    <definedName name="wrn.K." hidden="1">{#N/A,#N/A,FALSE,"K"}</definedName>
    <definedName name="wrn.MAIN." hidden="1">{#N/A,#N/A,FALSE,"TB";#N/A,#N/A,FALSE,"GLIC";#N/A,#N/A,FALSE,"SLIC"}</definedName>
    <definedName name="wrn.MCCRK." hidden="1">{#N/A,#N/A,FALSE,"MCCRK"}</definedName>
    <definedName name="wrn.MISC." hidden="1">{#N/A,#N/A,FALSE,"MISC"}</definedName>
    <definedName name="wrn.Monthly._.Financial._.Statements." hidden="1">{#N/A,#N/A,FALSE,"Fin_Stmts";#N/A,#N/A,FALSE,"IntraComp Profit Data"}</definedName>
    <definedName name="wrn.NA." hidden="1">{#N/A,#N/A,FALSE,"NA"}</definedName>
    <definedName name="wrn.OldCo._.NewCo._.Year._.End.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hidden="1">{#N/A,#N/A,FALSE,"JNL6";#N/A,#N/A,FALSE,"SUMMARY";#N/A,#N/A,FALSE,"SUMMARY";#N/A,#N/A,FALSE,"SUMMARY"}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hidden="1">{#N/A,#N/A,FALSE,"PP&amp;E - Arnprior";#N/A,#N/A,FALSE,"PP&amp;E - Winnipeg"}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hidden="1">{#N/A,#N/A,TRUE,"Status Report";#N/A,#N/A,TRUE,"Current Forecast";#N/A,#N/A,TRUE,"Last Forecast";#N/A,#N/A,TRUE,"BP";#N/A,#N/A,TRUE,"LY"}</definedName>
    <definedName name="wrn.Report1." hidden="1">{#N/A,#N/A,FALSE,"IS";#N/A,#N/A,FALSE,"BS";#N/A,#N/A,FALSE,"CF";#N/A,#N/A,FALSE,"CE";#N/A,#N/A,FALSE,"Depr";#N/A,#N/A,FALSE,"APAL"}</definedName>
    <definedName name="wrn.REPORTS." hidden="1">{#N/A,#N/A,FALSE,"BALANCE";#N/A,#N/A,FALSE,"GL";#N/A,#N/A,FALSE,"SL";#N/A,#N/A,FALSE,"TMLNE";#N/A,#N/A,FALSE,"SALES"}</definedName>
    <definedName name="wrn.REVENUE.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TAND_ALONE_BOTH." hidden="1">{"FCB_ALL",#N/A,FALSE,"FCB";"GREY_ALL",#N/A,FALSE,"GREY"}</definedName>
    <definedName name="wrn.summ1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rn.Trading._.Summary." hidden="1">{#N/A,#N/A,FALSE,"Trading Summary"}</definedName>
    <definedName name="wrn.WWY." hidden="1">{#N/A,#N/A,FALSE,"WWY"}</definedName>
    <definedName name="wrn2.3" hidden="1">{#N/A,#N/A,FALSE,"17MAY";#N/A,#N/A,FALSE,"24MAY"}</definedName>
    <definedName name="wrnypyoh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localSheetId="4" hidden="1">{"'Eng (page2)'!$A$1:$D$52"}</definedName>
    <definedName name="x" localSheetId="1" hidden="1">{"'Eng (page2)'!$A$1:$D$52"}</definedName>
    <definedName name="x" hidden="1">{"'Eng (page2)'!$A$1:$D$52"}</definedName>
    <definedName name="xjey1" hidden="1">#REF!</definedName>
    <definedName name="xls1" hidden="1">{#N/A,#N/A,FALSE,"17MAY";#N/A,#N/A,FALSE,"24MAY"}</definedName>
    <definedName name="xsort2" hidden="1">#REF!</definedName>
    <definedName name="YUTRY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zzzzz" hidden="1">{#N/A,#N/A,FALSE,"COVER1.XLS ";#N/A,#N/A,FALSE,"RACT1.XLS";#N/A,#N/A,FALSE,"RACT2.XLS";#N/A,#N/A,FALSE,"ECCMP";#N/A,#N/A,FALSE,"WELDER.XLS"}</definedName>
    <definedName name="zzzzzzzz" hidden="1">{#N/A,#N/A,FALSE,"COVER1.XLS ";#N/A,#N/A,FALSE,"RACT1.XLS";#N/A,#N/A,FALSE,"RACT2.XLS";#N/A,#N/A,FALSE,"ECCMP";#N/A,#N/A,FALSE,"WELDER.XLS"}</definedName>
    <definedName name="เงิน" hidden="1">#REF!</definedName>
    <definedName name="เงินเดือน" localSheetId="4" hidden="1">{"'Eng (page2)'!$A$1:$D$52"}</definedName>
    <definedName name="เงินเดือน" localSheetId="1" hidden="1">{"'Eng (page2)'!$A$1:$D$52"}</definedName>
    <definedName name="เงินเดือน" hidden="1">{"'Eng (page2)'!$A$1:$D$52"}</definedName>
    <definedName name="เดกหด" hidden="1">{#N/A,#N/A,FALSE,"COVER1.XLS ";#N/A,#N/A,FALSE,"RACT1.XLS";#N/A,#N/A,FALSE,"RACT2.XLS";#N/A,#N/A,FALSE,"ECCMP";#N/A,#N/A,FALSE,"WELDER.XLS"}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hidden="1">{#N/A,#N/A,FALSE,"COVER.XLS";#N/A,#N/A,FALSE,"RACT1.XLS";#N/A,#N/A,FALSE,"RACT2.XLS";#N/A,#N/A,FALSE,"ECCMP";#N/A,#N/A,FALSE,"WELDER.XLS"}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ไก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hidden="1">{#N/A,#N/A,FALSE,"COVER1.XLS ";#N/A,#N/A,FALSE,"RACT1.XLS";#N/A,#N/A,FALSE,"RACT2.XLS";#N/A,#N/A,FALSE,"ECCMP";#N/A,#N/A,FALSE,"WELDER.XLS"}</definedName>
    <definedName name="กก" hidden="1">{#N/A,#N/A,FALSE,"COVER1.XLS ";#N/A,#N/A,FALSE,"RACT1.XLS";#N/A,#N/A,FALSE,"RACT2.XLS";#N/A,#N/A,FALSE,"ECCMP";#N/A,#N/A,FALSE,"WELDER.XLS"}</definedName>
    <definedName name="กดแล" hidden="1">#REF!</definedName>
    <definedName name="กล่อง" hidden="1">{#N/A,#N/A,FALSE,"COVER1.XLS ";#N/A,#N/A,FALSE,"RACT1.XLS";#N/A,#N/A,FALSE,"RACT2.XLS";#N/A,#N/A,FALSE,"ECCMP";#N/A,#N/A,FALSE,"WELDER.XLS"}</definedName>
    <definedName name="กห" hidden="1">{#N/A,#N/A,FALSE,"COVER1.XLS ";#N/A,#N/A,FALSE,"RACT1.XLS";#N/A,#N/A,FALSE,"RACT2.XLS";#N/A,#N/A,FALSE,"ECCMP";#N/A,#N/A,FALSE,"WELDER.XLS"}</definedName>
    <definedName name="กหก" hidden="1">{#N/A,#N/A,FALSE,"COVER.XLS";#N/A,#N/A,FALSE,"RACT1.XLS";#N/A,#N/A,FALSE,"RACT2.XLS";#N/A,#N/A,FALSE,"ECCMP";#N/A,#N/A,FALSE,"WELDER.XLS"}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hidden="1">{#N/A,#N/A,FALSE,"COVER.XLS";#N/A,#N/A,FALSE,"RACT1.XLS";#N/A,#N/A,FALSE,"RACT2.XLS";#N/A,#N/A,FALSE,"ECCMP";#N/A,#N/A,FALSE,"WELDER.XLS"}</definedName>
    <definedName name="ฃล" hidden="1">{#N/A,#N/A,FALSE,"COVER1.XLS ";#N/A,#N/A,FALSE,"RACT1.XLS";#N/A,#N/A,FALSE,"RACT2.XLS";#N/A,#N/A,FALSE,"ECCMP";#N/A,#N/A,FALSE,"WELDER.XLS"}</definedName>
    <definedName name="งง" hidden="1">#REF!</definedName>
    <definedName name="งาน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hidden="1">{#N/A,#N/A,FALSE,"COVER1.XLS ";#N/A,#N/A,FALSE,"RACT1.XLS";#N/A,#N/A,FALSE,"RACT2.XLS";#N/A,#N/A,FALSE,"ECCMP";#N/A,#N/A,FALSE,"WELDER.XLS"}</definedName>
    <definedName name="ช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hidden="1">{#N/A,#N/A,FALSE,"17MAY";#N/A,#N/A,FALSE,"24MAY"}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ะกะรารีรเ" hidden="1">{#N/A,#N/A,FALSE,"COVER1.XLS ";#N/A,#N/A,FALSE,"RACT1.XLS";#N/A,#N/A,FALSE,"RACT2.XLS";#N/A,#N/A,FALSE,"ECCMP";#N/A,#N/A,FALSE,"WELDER.XLS"}</definedName>
    <definedName name="ตต" hidden="1">{#N/A,#N/A,FALSE,"COVER.XLS";#N/A,#N/A,FALSE,"RACT1.XLS";#N/A,#N/A,FALSE,"RACT2.XLS";#N/A,#N/A,FALSE,"ECCMP";#N/A,#N/A,FALSE,"WELDER.XLS"}</definedName>
    <definedName name="ตตตตต" hidden="1">{#N/A,#N/A,FALSE,"COVER.XLS";#N/A,#N/A,FALSE,"RACT1.XLS";#N/A,#N/A,FALSE,"RACT2.XLS";#N/A,#N/A,FALSE,"ECCMP";#N/A,#N/A,FALSE,"WELDER.XLS"}</definedName>
    <definedName name="ททททท" hidden="1">{#N/A,#N/A,FALSE,"17MAY";#N/A,#N/A,FALSE,"24MAY"}</definedName>
    <definedName name="บบบบบบ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ปป" hidden="1">{#N/A,#N/A,FALSE,"COVER.XLS";#N/A,#N/A,FALSE,"RACT1.XLS";#N/A,#N/A,FALSE,"RACT2.XLS";#N/A,#N/A,FALSE,"ECCMP";#N/A,#N/A,FALSE,"WELDER.XLS"}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" hidden="1">{#N/A,#N/A,FALSE,"COVER1.XLS ";#N/A,#N/A,FALSE,"RACT1.XLS";#N/A,#N/A,FALSE,"RACT2.XLS";#N/A,#N/A,FALSE,"ECCMP";#N/A,#N/A,FALSE,"WELDER.XLS"}</definedName>
    <definedName name="ยยย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hidden="1">{#N/A,#N/A,FALSE,"17MAY";#N/A,#N/A,FALSE,"24MAY"}</definedName>
    <definedName name="ลลลลลลลลลล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hidden="1">{#N/A,#N/A,FALSE,"17MAY";#N/A,#N/A,FALSE,"24MAY"}</definedName>
    <definedName name="วนนส" hidden="1">{#N/A,#N/A,FALSE,"17MAY";#N/A,#N/A,FALSE,"24MAY"}</definedName>
    <definedName name="วส" hidden="1">#REF!</definedName>
    <definedName name="วสมน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hidden="1">{#N/A,#N/A,FALSE,"COVER1.XLS ";#N/A,#N/A,FALSE,"RACT1.XLS";#N/A,#N/A,FALSE,"RACT2.XLS";#N/A,#N/A,FALSE,"ECCMP";#N/A,#N/A,FALSE,"WELDER.XLS"}</definedName>
    <definedName name="สมสสน" hidden="1">{#N/A,#N/A,FALSE,"COVER.XLS";#N/A,#N/A,FALSE,"RACT1.XLS";#N/A,#N/A,FALSE,"RACT2.XLS";#N/A,#N/A,FALSE,"ECCMP";#N/A,#N/A,FALSE,"WELDER.XLS"}</definedName>
    <definedName name="สส" hidden="1">{#N/A,#N/A,FALSE,"COVER1.XLS ";#N/A,#N/A,FALSE,"RACT1.XLS";#N/A,#N/A,FALSE,"RACT2.XLS";#N/A,#N/A,FALSE,"ECCMP";#N/A,#N/A,FALSE,"WELDER.XLS"}</definedName>
    <definedName name="สสส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hidden="1">#REF!</definedName>
    <definedName name="หไ" hidden="1">{#N/A,#N/A,FALSE,"COVER1.XLS ";#N/A,#N/A,FALSE,"RACT1.XLS";#N/A,#N/A,FALSE,"RACT2.XLS";#N/A,#N/A,FALSE,"ECCMP";#N/A,#N/A,FALSE,"WELDER.XLS"}</definedName>
    <definedName name="หกห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hidden="1">{#N/A,#N/A,FALSE,"COVER.XLS";#N/A,#N/A,FALSE,"RACT1.XLS";#N/A,#N/A,FALSE,"RACT2.XLS";#N/A,#N/A,FALSE,"ECCMP";#N/A,#N/A,FALSE,"WELDER.XLS"}</definedName>
    <definedName name="หห" hidden="1">{#N/A,#N/A,FALSE,"17MAY";#N/A,#N/A,FALSE,"24MAY"}</definedName>
    <definedName name="หหหห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ฟไ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hidden="1">#REF!</definedName>
    <definedName name="伊隆n.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3" i="6" l="1"/>
  <c r="P136" i="6" s="1"/>
  <c r="N133" i="6"/>
  <c r="N136" i="6" s="1"/>
  <c r="L133" i="6"/>
  <c r="L136" i="6" s="1"/>
  <c r="J133" i="6"/>
  <c r="J136" i="6" s="1"/>
  <c r="P85" i="6"/>
  <c r="N85" i="6"/>
  <c r="L85" i="6"/>
  <c r="J85" i="6"/>
  <c r="P75" i="6"/>
  <c r="N75" i="6"/>
  <c r="L75" i="6"/>
  <c r="J75" i="6"/>
  <c r="P38" i="6"/>
  <c r="N38" i="6"/>
  <c r="L38" i="6"/>
  <c r="J38" i="6"/>
  <c r="P25" i="6"/>
  <c r="N25" i="6"/>
  <c r="L25" i="6"/>
  <c r="J25" i="6"/>
  <c r="G76" i="5"/>
  <c r="P87" i="6" l="1"/>
  <c r="P138" i="6" s="1"/>
  <c r="J87" i="6"/>
  <c r="J138" i="6" s="1"/>
  <c r="P40" i="6"/>
  <c r="N87" i="6"/>
  <c r="N138" i="6" s="1"/>
  <c r="L87" i="6"/>
  <c r="L138" i="6" s="1"/>
  <c r="J40" i="6"/>
  <c r="L40" i="6"/>
  <c r="N40" i="6"/>
  <c r="H22" i="3"/>
  <c r="G96" i="5"/>
  <c r="H33" i="3" l="1"/>
  <c r="K96" i="5"/>
  <c r="K76" i="5" l="1"/>
  <c r="N25" i="4"/>
  <c r="N26" i="4"/>
  <c r="N27" i="4"/>
  <c r="H20" i="4"/>
  <c r="R30" i="3"/>
  <c r="R29" i="3"/>
  <c r="R28" i="3"/>
  <c r="T22" i="3"/>
  <c r="P22" i="3"/>
  <c r="N22" i="3"/>
  <c r="L22" i="3"/>
  <c r="J22" i="3"/>
  <c r="F22" i="3"/>
  <c r="L20" i="4"/>
  <c r="J20" i="4"/>
  <c r="F20" i="4"/>
  <c r="N18" i="4"/>
  <c r="N17" i="4"/>
  <c r="N16" i="4"/>
  <c r="N13" i="4"/>
  <c r="V16" i="3"/>
  <c r="R20" i="3"/>
  <c r="V20" i="3" s="1"/>
  <c r="R18" i="3"/>
  <c r="V18" i="3" s="1"/>
  <c r="R19" i="3"/>
  <c r="V19" i="3" s="1"/>
  <c r="R17" i="3"/>
  <c r="V17" i="3" s="1"/>
  <c r="R14" i="3"/>
  <c r="V14" i="3" s="1"/>
  <c r="P67" i="2"/>
  <c r="N67" i="2"/>
  <c r="L67" i="2"/>
  <c r="P73" i="2"/>
  <c r="N73" i="2"/>
  <c r="L73" i="2"/>
  <c r="J73" i="2"/>
  <c r="J67" i="2"/>
  <c r="P26" i="2"/>
  <c r="N26" i="2"/>
  <c r="L26" i="2"/>
  <c r="J26" i="2"/>
  <c r="P17" i="2"/>
  <c r="N17" i="2"/>
  <c r="J17" i="2"/>
  <c r="L17" i="2"/>
  <c r="F30" i="4" l="1"/>
  <c r="J30" i="4"/>
  <c r="H30" i="4"/>
  <c r="F33" i="3"/>
  <c r="P33" i="3"/>
  <c r="V28" i="3"/>
  <c r="V29" i="3"/>
  <c r="V30" i="3"/>
  <c r="J33" i="3"/>
  <c r="P28" i="2"/>
  <c r="P35" i="2" s="1"/>
  <c r="P38" i="2" s="1"/>
  <c r="P41" i="2" s="1"/>
  <c r="R31" i="3"/>
  <c r="L30" i="4"/>
  <c r="N28" i="2"/>
  <c r="L28" i="2"/>
  <c r="L35" i="2" s="1"/>
  <c r="L38" i="2" s="1"/>
  <c r="L41" i="2" s="1"/>
  <c r="J28" i="2"/>
  <c r="V22" i="3"/>
  <c r="N28" i="4"/>
  <c r="N20" i="4"/>
  <c r="N22" i="4" s="1"/>
  <c r="T33" i="3"/>
  <c r="N33" i="3"/>
  <c r="R25" i="3"/>
  <c r="L33" i="3"/>
  <c r="R22" i="3"/>
  <c r="R33" i="3" l="1"/>
  <c r="J35" i="2"/>
  <c r="G38" i="5" s="1"/>
  <c r="G42" i="5" s="1"/>
  <c r="N35" i="2"/>
  <c r="V31" i="3"/>
  <c r="N30" i="4"/>
  <c r="V25" i="3"/>
  <c r="J38" i="2" l="1"/>
  <c r="J41" i="2" s="1"/>
  <c r="V33" i="3"/>
  <c r="K38" i="5"/>
  <c r="N38" i="2"/>
  <c r="N41" i="2" l="1"/>
  <c r="K42" i="5"/>
  <c r="K120" i="5" l="1"/>
  <c r="G120" i="5" l="1"/>
</calcChain>
</file>

<file path=xl/sharedStrings.xml><?xml version="1.0" encoding="utf-8"?>
<sst xmlns="http://schemas.openxmlformats.org/spreadsheetml/2006/main" count="407" uniqueCount="214">
  <si>
    <t xml:space="preserve">PROEN Corp Public Company Limited </t>
  </si>
  <si>
    <t>Statement of Financial Position</t>
  </si>
  <si>
    <t>As at 31 December 2021</t>
  </si>
  <si>
    <t>Consolidated</t>
  </si>
  <si>
    <t>Separate</t>
  </si>
  <si>
    <t xml:space="preserve"> financial statements</t>
  </si>
  <si>
    <t>2021</t>
  </si>
  <si>
    <t>2020</t>
  </si>
  <si>
    <t>Notes</t>
  </si>
  <si>
    <t>Baht</t>
  </si>
  <si>
    <t>Assets</t>
  </si>
  <si>
    <t>Current assets</t>
  </si>
  <si>
    <t>Cash and cash equivalents</t>
  </si>
  <si>
    <t>Trade and other receivables</t>
  </si>
  <si>
    <t>Financial assets measured at fair value</t>
  </si>
  <si>
    <t>through profit or loss</t>
  </si>
  <si>
    <t>Current portion of lease receivables</t>
  </si>
  <si>
    <t>5.1.1 a</t>
  </si>
  <si>
    <t>Inventories</t>
  </si>
  <si>
    <t>Short-term loans to related parties</t>
  </si>
  <si>
    <t>Financial assets measured at amortised cost</t>
  </si>
  <si>
    <t>Other current assets</t>
  </si>
  <si>
    <t>Total current assets</t>
  </si>
  <si>
    <t>Non-current assets</t>
  </si>
  <si>
    <t>Restricted cash</t>
  </si>
  <si>
    <t>Lease receviables</t>
  </si>
  <si>
    <t>Investment in subsidiaries</t>
  </si>
  <si>
    <t>Property, plant and equipment</t>
  </si>
  <si>
    <t>Right-of-use assets</t>
  </si>
  <si>
    <t>Intangible assets</t>
  </si>
  <si>
    <t>Deferred tax assets</t>
  </si>
  <si>
    <t>Other non-current assets</t>
  </si>
  <si>
    <t>Total non-current assets</t>
  </si>
  <si>
    <t>Total assets</t>
  </si>
  <si>
    <t>Director  ___________________________                        Director  ___________________________</t>
  </si>
  <si>
    <t>The accompanying notes are an integral part of these consolidated and separate financial statements.</t>
  </si>
  <si>
    <r>
      <t xml:space="preserve">Statement of Financial Position </t>
    </r>
    <r>
      <rPr>
        <sz val="9"/>
        <rFont val="Arial"/>
        <family val="2"/>
      </rPr>
      <t>(Cont’d)</t>
    </r>
  </si>
  <si>
    <t>Liabilities and equity</t>
  </si>
  <si>
    <t>Current liabilities</t>
  </si>
  <si>
    <t>Bank overdrafts and short-term</t>
  </si>
  <si>
    <t>borrowings from financial institutions</t>
  </si>
  <si>
    <t xml:space="preserve">Trade and other payables </t>
  </si>
  <si>
    <t xml:space="preserve">Current portion of long-term borrowings </t>
  </si>
  <si>
    <t>from financial institutions</t>
  </si>
  <si>
    <t>Current portion of lease liabilities</t>
  </si>
  <si>
    <t>5.1.1</t>
  </si>
  <si>
    <t>Accrued income tax</t>
  </si>
  <si>
    <t>Other current liabilities</t>
  </si>
  <si>
    <t>Total current liabilities</t>
  </si>
  <si>
    <t>Non-current liabilities</t>
  </si>
  <si>
    <t xml:space="preserve">Long-term borrowings from financial </t>
  </si>
  <si>
    <t>institutions</t>
  </si>
  <si>
    <t>Lease liabilities</t>
  </si>
  <si>
    <t>Employee benefit obligations</t>
  </si>
  <si>
    <t>Provision for decommissioning</t>
  </si>
  <si>
    <t>Total non-current liabilities</t>
  </si>
  <si>
    <t>Total liabilities</t>
  </si>
  <si>
    <r>
      <t xml:space="preserve">Liabilities and equity </t>
    </r>
    <r>
      <rPr>
        <sz val="9"/>
        <rFont val="Arial"/>
        <family val="2"/>
      </rPr>
      <t>(Cont’d)</t>
    </r>
  </si>
  <si>
    <t>Equity</t>
  </si>
  <si>
    <t>Authorised share capital</t>
  </si>
  <si>
    <t>Ordinary share 316,000,000 shares</t>
  </si>
  <si>
    <t xml:space="preserve">of par Baht 0.5 each </t>
  </si>
  <si>
    <t>Issued and paid-up share capital</t>
  </si>
  <si>
    <t xml:space="preserve">of paid-up at Baht 0.5 each </t>
  </si>
  <si>
    <t xml:space="preserve">(31 December 2020: 230,000,0000 </t>
  </si>
  <si>
    <t>shares of par Baht 0.5 each)</t>
  </si>
  <si>
    <t xml:space="preserve">Share premium  </t>
  </si>
  <si>
    <t xml:space="preserve">Share surplus from business </t>
  </si>
  <si>
    <t>combination under common control</t>
  </si>
  <si>
    <t>Retained earnings</t>
  </si>
  <si>
    <t>Appropriated - legal reserve</t>
  </si>
  <si>
    <t>Unappropriated</t>
  </si>
  <si>
    <t>Other comprehensive income</t>
  </si>
  <si>
    <t>Equity attribute to owners of the parent</t>
  </si>
  <si>
    <t>Non-controlling interests</t>
  </si>
  <si>
    <t>Total equity</t>
  </si>
  <si>
    <t>Total liabilities and equity</t>
  </si>
  <si>
    <t>Statements of Comprehensive Income</t>
  </si>
  <si>
    <t>For the year ended 31 December 2021</t>
  </si>
  <si>
    <t>Revenues</t>
  </si>
  <si>
    <t>Revenues from sales of goods</t>
  </si>
  <si>
    <t>Revenues from rendering services</t>
  </si>
  <si>
    <t>Revenues from construction contracts</t>
  </si>
  <si>
    <t>Total revenues</t>
  </si>
  <si>
    <t>Costs</t>
  </si>
  <si>
    <t>Cost of sales</t>
  </si>
  <si>
    <t>Cost of services</t>
  </si>
  <si>
    <t>Cost of construction contract</t>
  </si>
  <si>
    <t>Total costs</t>
  </si>
  <si>
    <t>Gross profit</t>
  </si>
  <si>
    <t>Other income</t>
  </si>
  <si>
    <t>Selling expenses</t>
  </si>
  <si>
    <t>Administrative expenses</t>
  </si>
  <si>
    <t xml:space="preserve">Net impairment losses </t>
  </si>
  <si>
    <t>Finance costs</t>
  </si>
  <si>
    <t>Profit before income tax expense</t>
  </si>
  <si>
    <t>Income tax expense</t>
  </si>
  <si>
    <t>Profit for the year</t>
  </si>
  <si>
    <t>Total comprehensive income for the year</t>
  </si>
  <si>
    <t>Note</t>
  </si>
  <si>
    <t>Profit attributable to:</t>
  </si>
  <si>
    <t>Owners of the parent</t>
  </si>
  <si>
    <t>Total comprehensive income attributable to:</t>
  </si>
  <si>
    <t>Earnings per share</t>
  </si>
  <si>
    <t>Basic earnings per share</t>
  </si>
  <si>
    <t>Statement of Changes in Equity</t>
  </si>
  <si>
    <t>Consolidated financial statements</t>
  </si>
  <si>
    <t>Attributable to owners of the parent</t>
  </si>
  <si>
    <t>Share surplus</t>
  </si>
  <si>
    <t>Other components of equity</t>
  </si>
  <si>
    <t>Issued and</t>
  </si>
  <si>
    <t>from business</t>
  </si>
  <si>
    <t>Change in parent's</t>
  </si>
  <si>
    <t>Non-</t>
  </si>
  <si>
    <t>paid-up</t>
  </si>
  <si>
    <t>Share</t>
  </si>
  <si>
    <t>combination under</t>
  </si>
  <si>
    <t>Appropriated-</t>
  </si>
  <si>
    <t>ownership interest</t>
  </si>
  <si>
    <t>Total owner</t>
  </si>
  <si>
    <t>controlling</t>
  </si>
  <si>
    <t>Total</t>
  </si>
  <si>
    <t>share capital</t>
  </si>
  <si>
    <t>premium</t>
  </si>
  <si>
    <t>common control</t>
  </si>
  <si>
    <t>legal reserve</t>
  </si>
  <si>
    <t>in subsidiaries</t>
  </si>
  <si>
    <t>of the parent</t>
  </si>
  <si>
    <t>interests</t>
  </si>
  <si>
    <t>equity</t>
  </si>
  <si>
    <t>Opening balance 1 January 2020</t>
  </si>
  <si>
    <t>Change in equity for the year</t>
  </si>
  <si>
    <t>Share increase</t>
  </si>
  <si>
    <t>Legal reserve</t>
  </si>
  <si>
    <t>Additional investment in subsidiaries</t>
  </si>
  <si>
    <t>Closing balance 31 December 2020</t>
  </si>
  <si>
    <t>Opening balance at 1 January 2021</t>
  </si>
  <si>
    <t>Dividend payment</t>
  </si>
  <si>
    <t>Closing balance 31 December 2021</t>
  </si>
  <si>
    <t xml:space="preserve">                                                              Director  ___________________________                        Director  ___________________________</t>
  </si>
  <si>
    <t xml:space="preserve">Separate financial statements </t>
  </si>
  <si>
    <t xml:space="preserve">premium </t>
  </si>
  <si>
    <t xml:space="preserve">      Director  ___________________________                        Director  ___________________________</t>
  </si>
  <si>
    <t>Statement of Cash Flows</t>
  </si>
  <si>
    <t xml:space="preserve">Separate </t>
  </si>
  <si>
    <t>Cash flows from operating activities</t>
  </si>
  <si>
    <t>Profit before income tax</t>
  </si>
  <si>
    <t>Adjustments for:</t>
  </si>
  <si>
    <t xml:space="preserve">Depreciation </t>
  </si>
  <si>
    <t>Amortisation</t>
  </si>
  <si>
    <t>Amortisation of right-of-use assets</t>
  </si>
  <si>
    <t>Loss on write-off of equipment</t>
  </si>
  <si>
    <t>Gain on disposal of assets</t>
  </si>
  <si>
    <t>Impairment loss on trade receivables</t>
  </si>
  <si>
    <t xml:space="preserve">Reversal of allowance loss on diminution </t>
  </si>
  <si>
    <t>in value of inventories</t>
  </si>
  <si>
    <t xml:space="preserve">Losses from changes in fair value </t>
  </si>
  <si>
    <t>of financial assets</t>
  </si>
  <si>
    <t>Interest income</t>
  </si>
  <si>
    <t>Interest expense</t>
  </si>
  <si>
    <t>Changes in operating assets and liabilities</t>
  </si>
  <si>
    <t xml:space="preserve">- trade and other receivables </t>
  </si>
  <si>
    <t>- lease receivable</t>
  </si>
  <si>
    <t>- inventories</t>
  </si>
  <si>
    <t>- other current assets</t>
  </si>
  <si>
    <t>- other non-current assets</t>
  </si>
  <si>
    <t>- trade and other payables</t>
  </si>
  <si>
    <t>- lease payable</t>
  </si>
  <si>
    <t>- other current liabilities</t>
  </si>
  <si>
    <t xml:space="preserve">- employee benefit obligations </t>
  </si>
  <si>
    <t>Cash generated from operations</t>
  </si>
  <si>
    <t>Less</t>
  </si>
  <si>
    <t>Interest paid</t>
  </si>
  <si>
    <t>Income tax paid</t>
  </si>
  <si>
    <t>Net cash generated from operating activities</t>
  </si>
  <si>
    <r>
      <t xml:space="preserve">Statement of Cash Flows </t>
    </r>
    <r>
      <rPr>
        <sz val="9"/>
        <color theme="1"/>
        <rFont val="Arial"/>
        <family val="2"/>
      </rPr>
      <t>(Cont’d)</t>
    </r>
  </si>
  <si>
    <t>Cash flow from investing activities</t>
  </si>
  <si>
    <t>Payment for financial assets measured</t>
  </si>
  <si>
    <t>at amortised cost</t>
  </si>
  <si>
    <t>- financial assets measured at fair value</t>
  </si>
  <si>
    <t>Purchase of property, plant and equipment</t>
  </si>
  <si>
    <t>Purchase of intangible assets</t>
  </si>
  <si>
    <t>Increase in restricted cash</t>
  </si>
  <si>
    <t>Payment for investment in subsidiaries</t>
  </si>
  <si>
    <t>Payment for short-term loans to related parties</t>
  </si>
  <si>
    <t>Repayment from short-term loans to related parties</t>
  </si>
  <si>
    <t>Proceeds from disposal of vehicles and equipment</t>
  </si>
  <si>
    <t>Interest received</t>
  </si>
  <si>
    <t>Net cash used in investing activities</t>
  </si>
  <si>
    <t>Cash flows from financing activities</t>
  </si>
  <si>
    <t>Proceeds from share increase</t>
  </si>
  <si>
    <t xml:space="preserve">Payment for transaction costs directly </t>
  </si>
  <si>
    <t>attributable to the issue of new shares</t>
  </si>
  <si>
    <t>Proceeds from short-term borrowings</t>
  </si>
  <si>
    <t>from financial institution</t>
  </si>
  <si>
    <t>Repayments of short-term borrowings</t>
  </si>
  <si>
    <t xml:space="preserve">Proceeds from long-term borrowings </t>
  </si>
  <si>
    <t>Repayments of long-term borrowings</t>
  </si>
  <si>
    <t>Payment for transaction costs of borrowings</t>
  </si>
  <si>
    <t>Repayments of lease liabilities</t>
  </si>
  <si>
    <t>Dividends payment by the Company</t>
  </si>
  <si>
    <t xml:space="preserve">Proceeds from share increased by subsidiary </t>
  </si>
  <si>
    <t>from non-controlling interest</t>
  </si>
  <si>
    <t>Net cash generated from (used in) financing activities</t>
  </si>
  <si>
    <t xml:space="preserve">Net increase in </t>
  </si>
  <si>
    <t>cash and cash equivalents</t>
  </si>
  <si>
    <t xml:space="preserve">Opening balance of </t>
  </si>
  <si>
    <t xml:space="preserve">Closing balance of </t>
  </si>
  <si>
    <t>Significant non-cash transactions are as follows:</t>
  </si>
  <si>
    <t>Payable arising from a finance lease agreement</t>
  </si>
  <si>
    <t>of assets under finanace lease</t>
  </si>
  <si>
    <t xml:space="preserve">Payable arising from purchase </t>
  </si>
  <si>
    <t>of property, plant and equipment</t>
  </si>
  <si>
    <t>of intangible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</si>
</sst>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;\(#,##0\);&quot;-&quot;;@"/>
    <numFmt numFmtId="166" formatCode="#,##0;\(#,##0\)"/>
    <numFmt numFmtId="167" formatCode="_(* #,##0_);_(* \(#,##0\);_(* &quot;-&quot;??_);_(@_)"/>
    <numFmt numFmtId="168" formatCode="#,##0.00;\(#,##0.00\);&quot;-&quot;;@"/>
    <numFmt numFmtId="169" formatCode="#,##0;[Red]\(#,##0\)"/>
    <numFmt numFmtId="170" formatCode="_-* #,##0.00000_-;\-* #,##0.00000_-;_-* &quot;-&quot;??_-;_-@_-"/>
    <numFmt numFmtId="171" formatCode="_-* #,##0_-;\-* #,##0_-;_-* &quot;-&quot;??_-;_-@_-"/>
    <numFmt numFmtId="172" formatCode="#,##0.0;\(#,##0.0\)"/>
  </numFmts>
  <fonts count="12">
    <font>
      <sz val="14"/>
      <name val="Cordia New"/>
      <charset val="222"/>
    </font>
    <font>
      <b/>
      <sz val="9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  <charset val="22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u/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2" fillId="0" borderId="0"/>
    <xf numFmtId="0" fontId="3" fillId="0" borderId="0"/>
    <xf numFmtId="37" fontId="5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/>
    <xf numFmtId="0" fontId="2" fillId="0" borderId="0"/>
  </cellStyleXfs>
  <cellXfs count="3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165" fontId="1" fillId="0" borderId="0" xfId="1" applyNumberFormat="1" applyFont="1" applyAlignment="1">
      <alignment horizontal="right" vertical="center"/>
    </xf>
    <xf numFmtId="166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right" vertical="center"/>
    </xf>
    <xf numFmtId="166" fontId="1" fillId="0" borderId="0" xfId="1" applyNumberFormat="1" applyFont="1" applyAlignment="1">
      <alignment vertical="center"/>
    </xf>
    <xf numFmtId="165" fontId="1" fillId="0" borderId="0" xfId="2" quotePrefix="1" applyNumberFormat="1" applyFont="1" applyAlignment="1">
      <alignment horizontal="right" vertical="center"/>
    </xf>
    <xf numFmtId="0" fontId="1" fillId="0" borderId="0" xfId="2" applyFont="1" applyAlignment="1">
      <alignment horizontal="right" vertical="center"/>
    </xf>
    <xf numFmtId="0" fontId="1" fillId="0" borderId="1" xfId="2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165" fontId="4" fillId="0" borderId="0" xfId="1" applyNumberFormat="1" applyFont="1" applyAlignment="1">
      <alignment horizontal="right" vertical="center"/>
    </xf>
    <xf numFmtId="0" fontId="4" fillId="0" borderId="0" xfId="1" quotePrefix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2" applyFont="1" applyAlignment="1">
      <alignment vertical="center"/>
    </xf>
    <xf numFmtId="165" fontId="4" fillId="0" borderId="0" xfId="1" applyNumberFormat="1" applyFont="1" applyAlignment="1">
      <alignment vertical="center"/>
    </xf>
    <xf numFmtId="165" fontId="4" fillId="0" borderId="1" xfId="1" applyNumberFormat="1" applyFont="1" applyBorder="1" applyAlignment="1">
      <alignment horizontal="right" vertical="center"/>
    </xf>
    <xf numFmtId="0" fontId="1" fillId="0" borderId="0" xfId="1" applyFont="1" applyAlignment="1">
      <alignment horizontal="left" vertical="center"/>
    </xf>
    <xf numFmtId="165" fontId="4" fillId="0" borderId="2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" xfId="2" quotePrefix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6" fontId="1" fillId="0" borderId="1" xfId="1" applyNumberFormat="1" applyFont="1" applyBorder="1" applyAlignment="1">
      <alignment horizontal="left" vertical="center"/>
    </xf>
    <xf numFmtId="166" fontId="1" fillId="0" borderId="0" xfId="1" applyNumberFormat="1" applyFont="1" applyAlignment="1">
      <alignment horizontal="left" vertical="center"/>
    </xf>
    <xf numFmtId="165" fontId="4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4" applyFont="1" applyAlignment="1">
      <alignment vertical="center"/>
    </xf>
    <xf numFmtId="37" fontId="4" fillId="0" borderId="0" xfId="5" applyFont="1" applyAlignment="1">
      <alignment vertical="center"/>
    </xf>
    <xf numFmtId="37" fontId="4" fillId="0" borderId="0" xfId="5" applyFont="1" applyAlignment="1">
      <alignment horizontal="center" vertical="center"/>
    </xf>
    <xf numFmtId="165" fontId="4" fillId="0" borderId="0" xfId="6" applyNumberFormat="1" applyFont="1" applyAlignment="1">
      <alignment horizontal="right" vertical="center"/>
    </xf>
    <xf numFmtId="165" fontId="4" fillId="0" borderId="2" xfId="6" applyNumberFormat="1" applyFont="1" applyBorder="1" applyAlignment="1">
      <alignment horizontal="right" vertical="center"/>
    </xf>
    <xf numFmtId="165" fontId="4" fillId="0" borderId="0" xfId="6" applyNumberFormat="1" applyFont="1" applyAlignment="1">
      <alignment vertical="center"/>
    </xf>
    <xf numFmtId="165" fontId="4" fillId="0" borderId="1" xfId="6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right" vertical="center"/>
    </xf>
    <xf numFmtId="41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41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166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6" applyFont="1" applyAlignment="1">
      <alignment vertical="center"/>
    </xf>
    <xf numFmtId="165" fontId="4" fillId="0" borderId="1" xfId="6" applyNumberFormat="1" applyFont="1" applyBorder="1" applyAlignment="1">
      <alignment vertical="center"/>
    </xf>
    <xf numFmtId="168" fontId="4" fillId="0" borderId="0" xfId="6" applyNumberFormat="1" applyFont="1" applyAlignment="1">
      <alignment vertical="center"/>
    </xf>
    <xf numFmtId="37" fontId="1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168" fontId="4" fillId="0" borderId="1" xfId="6" applyNumberFormat="1" applyFont="1" applyBorder="1" applyAlignment="1">
      <alignment vertical="center"/>
    </xf>
    <xf numFmtId="165" fontId="4" fillId="0" borderId="2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9" fontId="4" fillId="0" borderId="0" xfId="6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4" fillId="0" borderId="2" xfId="6" applyNumberFormat="1" applyFont="1" applyBorder="1" applyAlignment="1">
      <alignment vertical="center"/>
    </xf>
    <xf numFmtId="168" fontId="4" fillId="0" borderId="1" xfId="6" applyNumberFormat="1" applyFont="1" applyBorder="1" applyAlignment="1">
      <alignment horizontal="right" vertical="center"/>
    </xf>
    <xf numFmtId="0" fontId="1" fillId="0" borderId="0" xfId="0" applyFont="1" applyAlignment="1">
      <alignment vertical="top"/>
    </xf>
    <xf numFmtId="165" fontId="1" fillId="0" borderId="0" xfId="0" applyNumberFormat="1" applyFont="1" applyAlignment="1">
      <alignment horizontal="right" vertical="top"/>
    </xf>
    <xf numFmtId="170" fontId="1" fillId="0" borderId="0" xfId="7" applyNumberFormat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166" fontId="1" fillId="0" borderId="1" xfId="0" applyNumberFormat="1" applyFont="1" applyBorder="1" applyAlignment="1">
      <alignment horizontal="right" vertical="top"/>
    </xf>
    <xf numFmtId="165" fontId="1" fillId="0" borderId="1" xfId="0" applyNumberFormat="1" applyFont="1" applyBorder="1" applyAlignment="1">
      <alignment horizontal="right" vertical="top"/>
    </xf>
    <xf numFmtId="170" fontId="1" fillId="0" borderId="1" xfId="7" applyNumberFormat="1" applyFont="1" applyFill="1" applyBorder="1" applyAlignment="1">
      <alignment vertical="top"/>
    </xf>
    <xf numFmtId="166" fontId="1" fillId="0" borderId="0" xfId="0" applyNumberFormat="1" applyFont="1" applyAlignment="1">
      <alignment horizontal="right" vertical="top"/>
    </xf>
    <xf numFmtId="0" fontId="1" fillId="0" borderId="0" xfId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1" applyFont="1" applyAlignment="1">
      <alignment vertical="top"/>
    </xf>
    <xf numFmtId="165" fontId="1" fillId="0" borderId="1" xfId="1" applyNumberFormat="1" applyFont="1" applyBorder="1" applyAlignment="1">
      <alignment horizontal="center" vertical="top"/>
    </xf>
    <xf numFmtId="0" fontId="1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4" fillId="0" borderId="0" xfId="8" applyFont="1" applyAlignment="1">
      <alignment horizontal="left" vertical="center"/>
    </xf>
    <xf numFmtId="165" fontId="4" fillId="0" borderId="0" xfId="1" applyNumberFormat="1" applyFont="1" applyAlignment="1">
      <alignment horizontal="right" vertical="top"/>
    </xf>
    <xf numFmtId="166" fontId="4" fillId="0" borderId="1" xfId="0" applyNumberFormat="1" applyFont="1" applyBorder="1" applyAlignment="1">
      <alignment horizontal="right" vertical="center"/>
    </xf>
    <xf numFmtId="170" fontId="4" fillId="0" borderId="0" xfId="7" applyNumberFormat="1" applyFont="1" applyFill="1" applyBorder="1" applyAlignment="1">
      <alignment vertical="top"/>
    </xf>
    <xf numFmtId="166" fontId="4" fillId="0" borderId="0" xfId="1" applyNumberFormat="1" applyFont="1" applyAlignment="1">
      <alignment horizontal="right" vertical="top"/>
    </xf>
    <xf numFmtId="165" fontId="4" fillId="0" borderId="0" xfId="1" applyNumberFormat="1" applyFont="1" applyAlignment="1">
      <alignment horizontal="center" vertical="top"/>
    </xf>
    <xf numFmtId="165" fontId="4" fillId="0" borderId="1" xfId="7" applyNumberFormat="1" applyFont="1" applyFill="1" applyBorder="1" applyAlignment="1">
      <alignment horizontal="right" vertical="center"/>
    </xf>
    <xf numFmtId="166" fontId="6" fillId="0" borderId="0" xfId="6" applyNumberFormat="1" applyFont="1" applyAlignment="1">
      <alignment vertical="center"/>
    </xf>
    <xf numFmtId="0" fontId="7" fillId="0" borderId="0" xfId="6" applyFont="1" applyAlignment="1">
      <alignment vertical="center"/>
    </xf>
    <xf numFmtId="165" fontId="7" fillId="0" borderId="0" xfId="6" applyNumberFormat="1" applyFont="1" applyAlignment="1">
      <alignment vertical="center"/>
    </xf>
    <xf numFmtId="165" fontId="6" fillId="0" borderId="0" xfId="7" applyNumberFormat="1" applyFont="1" applyFill="1" applyAlignment="1">
      <alignment horizontal="right" vertical="center"/>
    </xf>
    <xf numFmtId="166" fontId="6" fillId="0" borderId="0" xfId="6" applyNumberFormat="1" applyFont="1" applyAlignment="1">
      <alignment horizontal="left" vertical="center"/>
    </xf>
    <xf numFmtId="166" fontId="6" fillId="0" borderId="0" xfId="6" quotePrefix="1" applyNumberFormat="1" applyFont="1" applyAlignment="1">
      <alignment horizontal="left" vertical="center"/>
    </xf>
    <xf numFmtId="165" fontId="7" fillId="0" borderId="0" xfId="7" applyNumberFormat="1" applyFont="1" applyFill="1" applyAlignment="1">
      <alignment horizontal="centerContinuous" vertical="center"/>
    </xf>
    <xf numFmtId="166" fontId="6" fillId="0" borderId="1" xfId="6" applyNumberFormat="1" applyFont="1" applyBorder="1" applyAlignment="1">
      <alignment horizontal="left" vertical="center"/>
    </xf>
    <xf numFmtId="0" fontId="7" fillId="0" borderId="1" xfId="6" applyFont="1" applyBorder="1" applyAlignment="1">
      <alignment vertical="center"/>
    </xf>
    <xf numFmtId="165" fontId="7" fillId="0" borderId="1" xfId="6" applyNumberFormat="1" applyFont="1" applyBorder="1" applyAlignment="1">
      <alignment vertical="center"/>
    </xf>
    <xf numFmtId="165" fontId="7" fillId="0" borderId="1" xfId="7" applyNumberFormat="1" applyFont="1" applyFill="1" applyBorder="1" applyAlignment="1">
      <alignment horizontal="centerContinuous" vertical="center"/>
    </xf>
    <xf numFmtId="165" fontId="7" fillId="0" borderId="0" xfId="7" applyNumberFormat="1" applyFont="1" applyFill="1" applyBorder="1" applyAlignment="1">
      <alignment horizontal="centerContinuous" vertical="center"/>
    </xf>
    <xf numFmtId="166" fontId="7" fillId="0" borderId="0" xfId="9" applyNumberFormat="1" applyFont="1" applyAlignment="1">
      <alignment vertical="center"/>
    </xf>
    <xf numFmtId="165" fontId="6" fillId="0" borderId="0" xfId="2" applyNumberFormat="1" applyFont="1" applyAlignment="1">
      <alignment horizontal="right" vertical="center"/>
    </xf>
    <xf numFmtId="165" fontId="1" fillId="0" borderId="0" xfId="2" applyNumberFormat="1" applyFont="1" applyAlignment="1">
      <alignment horizontal="right" vertical="center"/>
    </xf>
    <xf numFmtId="165" fontId="1" fillId="0" borderId="0" xfId="7" quotePrefix="1" applyNumberFormat="1" applyFont="1" applyFill="1" applyBorder="1" applyAlignment="1">
      <alignment horizontal="right" vertical="center"/>
    </xf>
    <xf numFmtId="166" fontId="7" fillId="0" borderId="0" xfId="6" applyNumberFormat="1" applyFont="1" applyAlignment="1">
      <alignment vertical="center"/>
    </xf>
    <xf numFmtId="0" fontId="6" fillId="0" borderId="1" xfId="9" applyFont="1" applyBorder="1" applyAlignment="1">
      <alignment horizontal="center" vertical="center"/>
    </xf>
    <xf numFmtId="166" fontId="6" fillId="0" borderId="0" xfId="9" applyNumberFormat="1" applyFont="1" applyAlignment="1">
      <alignment horizontal="right" vertical="center"/>
    </xf>
    <xf numFmtId="165" fontId="1" fillId="0" borderId="1" xfId="7" applyNumberFormat="1" applyFont="1" applyFill="1" applyBorder="1" applyAlignment="1">
      <alignment horizontal="right" vertical="center"/>
    </xf>
    <xf numFmtId="0" fontId="6" fillId="0" borderId="0" xfId="9" applyFont="1" applyAlignment="1">
      <alignment horizontal="center" vertical="center"/>
    </xf>
    <xf numFmtId="165" fontId="1" fillId="0" borderId="0" xfId="7" applyNumberFormat="1" applyFont="1" applyFill="1" applyBorder="1" applyAlignment="1">
      <alignment horizontal="right" vertical="center"/>
    </xf>
    <xf numFmtId="166" fontId="7" fillId="0" borderId="0" xfId="6" applyNumberFormat="1" applyFont="1" applyAlignment="1">
      <alignment horizontal="left" vertical="center"/>
    </xf>
    <xf numFmtId="165" fontId="7" fillId="0" borderId="0" xfId="7" applyNumberFormat="1" applyFont="1" applyFill="1" applyAlignment="1">
      <alignment horizontal="right" vertical="center" wrapText="1"/>
    </xf>
    <xf numFmtId="171" fontId="7" fillId="0" borderId="0" xfId="6" applyNumberFormat="1" applyFont="1" applyAlignment="1">
      <alignment horizontal="right" vertical="center" wrapText="1"/>
    </xf>
    <xf numFmtId="0" fontId="7" fillId="0" borderId="0" xfId="9" applyFont="1" applyAlignment="1">
      <alignment vertical="center"/>
    </xf>
    <xf numFmtId="165" fontId="7" fillId="0" borderId="0" xfId="10" applyNumberFormat="1" applyFont="1" applyFill="1" applyBorder="1" applyAlignment="1">
      <alignment horizontal="right" vertical="center"/>
    </xf>
    <xf numFmtId="165" fontId="7" fillId="0" borderId="0" xfId="7" applyNumberFormat="1" applyFont="1" applyFill="1" applyBorder="1" applyAlignment="1">
      <alignment horizontal="right" vertical="center"/>
    </xf>
    <xf numFmtId="166" fontId="7" fillId="0" borderId="0" xfId="6" applyNumberFormat="1" applyFont="1" applyAlignment="1">
      <alignment horizontal="center" vertical="center"/>
    </xf>
    <xf numFmtId="165" fontId="7" fillId="0" borderId="0" xfId="6" applyNumberFormat="1" applyFont="1" applyAlignment="1">
      <alignment horizontal="right" vertical="center" wrapText="1"/>
    </xf>
    <xf numFmtId="166" fontId="4" fillId="0" borderId="0" xfId="11" applyNumberFormat="1" applyFont="1" applyAlignment="1">
      <alignment horizontal="left" vertical="center"/>
    </xf>
    <xf numFmtId="0" fontId="7" fillId="0" borderId="0" xfId="12" quotePrefix="1" applyFont="1" applyAlignment="1">
      <alignment horizontal="left" vertical="center"/>
    </xf>
    <xf numFmtId="0" fontId="7" fillId="0" borderId="0" xfId="9" quotePrefix="1" applyFont="1" applyAlignment="1">
      <alignment vertical="center"/>
    </xf>
    <xf numFmtId="165" fontId="7" fillId="0" borderId="0" xfId="7" quotePrefix="1" applyNumberFormat="1" applyFont="1" applyFill="1" applyBorder="1" applyAlignment="1">
      <alignment horizontal="right" vertical="center"/>
    </xf>
    <xf numFmtId="165" fontId="7" fillId="0" borderId="1" xfId="6" applyNumberFormat="1" applyFont="1" applyBorder="1" applyAlignment="1">
      <alignment horizontal="right" vertical="center" wrapText="1"/>
    </xf>
    <xf numFmtId="165" fontId="7" fillId="0" borderId="1" xfId="7" applyNumberFormat="1" applyFont="1" applyFill="1" applyBorder="1" applyAlignment="1">
      <alignment horizontal="right" vertical="center"/>
    </xf>
    <xf numFmtId="0" fontId="9" fillId="0" borderId="0" xfId="9" applyFont="1" applyAlignment="1">
      <alignment vertical="center"/>
    </xf>
    <xf numFmtId="166" fontId="4" fillId="0" borderId="0" xfId="6" applyNumberFormat="1" applyFont="1" applyAlignment="1">
      <alignment horizontal="left" vertical="center"/>
    </xf>
    <xf numFmtId="165" fontId="7" fillId="0" borderId="1" xfId="10" applyNumberFormat="1" applyFont="1" applyFill="1" applyBorder="1" applyAlignment="1">
      <alignment horizontal="right" vertical="center"/>
    </xf>
    <xf numFmtId="166" fontId="7" fillId="0" borderId="1" xfId="6" applyNumberFormat="1" applyFont="1" applyBorder="1" applyAlignment="1">
      <alignment horizontal="left" vertical="center"/>
    </xf>
    <xf numFmtId="0" fontId="6" fillId="0" borderId="0" xfId="9" applyFont="1" applyAlignment="1">
      <alignment vertical="center"/>
    </xf>
    <xf numFmtId="165" fontId="7" fillId="0" borderId="0" xfId="10" quotePrefix="1" applyNumberFormat="1" applyFont="1" applyFill="1" applyBorder="1" applyAlignment="1">
      <alignment horizontal="right" vertical="center"/>
    </xf>
    <xf numFmtId="0" fontId="7" fillId="0" borderId="0" xfId="6" applyFont="1" applyAlignment="1">
      <alignment horizontal="center" vertical="center"/>
    </xf>
    <xf numFmtId="0" fontId="7" fillId="0" borderId="0" xfId="6" quotePrefix="1" applyFont="1" applyAlignment="1">
      <alignment vertical="center"/>
    </xf>
    <xf numFmtId="165" fontId="7" fillId="0" borderId="4" xfId="10" applyNumberFormat="1" applyFont="1" applyFill="1" applyBorder="1" applyAlignment="1">
      <alignment horizontal="right" vertical="center"/>
    </xf>
    <xf numFmtId="165" fontId="7" fillId="0" borderId="4" xfId="7" applyNumberFormat="1" applyFont="1" applyFill="1" applyBorder="1" applyAlignment="1">
      <alignment horizontal="right" vertical="center"/>
    </xf>
    <xf numFmtId="0" fontId="7" fillId="0" borderId="0" xfId="9" applyFont="1" applyAlignment="1">
      <alignment horizontal="left" vertical="center"/>
    </xf>
    <xf numFmtId="0" fontId="7" fillId="0" borderId="0" xfId="6" applyFont="1" applyAlignment="1">
      <alignment horizontal="left" vertical="center"/>
    </xf>
    <xf numFmtId="166" fontId="4" fillId="0" borderId="0" xfId="6" applyNumberFormat="1" applyFont="1" applyAlignment="1">
      <alignment vertical="center"/>
    </xf>
    <xf numFmtId="172" fontId="7" fillId="0" borderId="0" xfId="6" applyNumberFormat="1" applyFont="1" applyAlignment="1">
      <alignment horizontal="center" vertical="center"/>
    </xf>
    <xf numFmtId="166" fontId="7" fillId="0" borderId="0" xfId="7" applyNumberFormat="1" applyFont="1" applyFill="1" applyBorder="1" applyAlignment="1">
      <alignment horizontal="center" vertical="center"/>
    </xf>
    <xf numFmtId="165" fontId="7" fillId="0" borderId="0" xfId="7" applyNumberFormat="1" applyFont="1" applyFill="1" applyAlignment="1">
      <alignment vertical="center"/>
    </xf>
    <xf numFmtId="166" fontId="4" fillId="0" borderId="1" xfId="0" applyNumberFormat="1" applyFont="1" applyBorder="1" applyAlignment="1">
      <alignment vertical="center"/>
    </xf>
    <xf numFmtId="166" fontId="7" fillId="0" borderId="0" xfId="6" quotePrefix="1" applyNumberFormat="1" applyFont="1" applyAlignment="1">
      <alignment horizontal="left" vertical="center"/>
    </xf>
    <xf numFmtId="165" fontId="7" fillId="0" borderId="2" xfId="10" applyNumberFormat="1" applyFont="1" applyFill="1" applyBorder="1" applyAlignment="1">
      <alignment horizontal="right" vertical="center"/>
    </xf>
    <xf numFmtId="165" fontId="7" fillId="0" borderId="2" xfId="7" applyNumberFormat="1" applyFont="1" applyFill="1" applyBorder="1" applyAlignment="1">
      <alignment horizontal="right" vertical="center"/>
    </xf>
    <xf numFmtId="166" fontId="1" fillId="0" borderId="0" xfId="6" applyNumberFormat="1" applyFont="1" applyAlignment="1">
      <alignment horizontal="left" vertical="center"/>
    </xf>
    <xf numFmtId="166" fontId="4" fillId="0" borderId="0" xfId="9" applyNumberFormat="1" applyFont="1" applyAlignment="1">
      <alignment horizontal="left" vertical="center"/>
    </xf>
    <xf numFmtId="0" fontId="7" fillId="0" borderId="0" xfId="12" applyFont="1" applyAlignment="1">
      <alignment horizontal="left" vertical="center"/>
    </xf>
    <xf numFmtId="0" fontId="7" fillId="0" borderId="0" xfId="1" applyFont="1" applyAlignment="1">
      <alignment vertical="center"/>
    </xf>
    <xf numFmtId="165" fontId="7" fillId="0" borderId="0" xfId="1" applyNumberFormat="1" applyFont="1" applyAlignment="1">
      <alignment vertical="center"/>
    </xf>
    <xf numFmtId="0" fontId="7" fillId="0" borderId="0" xfId="9" applyFont="1" applyAlignment="1">
      <alignment vertical="center"/>
    </xf>
    <xf numFmtId="165" fontId="4" fillId="0" borderId="0" xfId="1" applyNumberFormat="1" applyFont="1" applyFill="1" applyAlignment="1">
      <alignment horizontal="right" vertical="center"/>
    </xf>
    <xf numFmtId="0" fontId="1" fillId="0" borderId="0" xfId="1" applyFont="1" applyFill="1" applyAlignment="1">
      <alignment horizontal="center" vertical="center"/>
    </xf>
    <xf numFmtId="165" fontId="1" fillId="0" borderId="0" xfId="1" applyNumberFormat="1" applyFont="1" applyFill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right" vertical="center"/>
    </xf>
    <xf numFmtId="165" fontId="1" fillId="0" borderId="0" xfId="2" quotePrefix="1" applyNumberFormat="1" applyFont="1" applyFill="1" applyAlignment="1">
      <alignment horizontal="right" vertical="center"/>
    </xf>
    <xf numFmtId="0" fontId="1" fillId="0" borderId="0" xfId="2" applyFont="1" applyFill="1" applyAlignment="1">
      <alignment horizontal="right" vertical="center"/>
    </xf>
    <xf numFmtId="0" fontId="1" fillId="0" borderId="1" xfId="1" applyFont="1" applyFill="1" applyBorder="1" applyAlignment="1">
      <alignment horizontal="right" vertical="center"/>
    </xf>
    <xf numFmtId="0" fontId="1" fillId="0" borderId="0" xfId="1" applyFont="1" applyFill="1" applyAlignment="1">
      <alignment horizontal="right" vertical="center"/>
    </xf>
    <xf numFmtId="0" fontId="4" fillId="0" borderId="0" xfId="1" applyFont="1" applyFill="1" applyAlignment="1">
      <alignment horizontal="center" vertical="center"/>
    </xf>
    <xf numFmtId="3" fontId="4" fillId="0" borderId="0" xfId="0" applyNumberFormat="1" applyFont="1" applyFill="1" applyAlignment="1">
      <alignment vertical="center"/>
    </xf>
    <xf numFmtId="167" fontId="4" fillId="0" borderId="0" xfId="1" applyNumberFormat="1" applyFont="1" applyFill="1" applyAlignment="1">
      <alignment horizontal="right" vertical="center"/>
    </xf>
    <xf numFmtId="165" fontId="4" fillId="0" borderId="1" xfId="1" applyNumberFormat="1" applyFont="1" applyFill="1" applyBorder="1" applyAlignment="1">
      <alignment horizontal="right" vertical="center"/>
    </xf>
    <xf numFmtId="165" fontId="4" fillId="0" borderId="2" xfId="1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4" fillId="0" borderId="0" xfId="1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 wrapText="1"/>
    </xf>
    <xf numFmtId="0" fontId="4" fillId="0" borderId="0" xfId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165" fontId="4" fillId="0" borderId="0" xfId="1" applyNumberFormat="1" applyFont="1" applyFill="1" applyAlignment="1">
      <alignment vertical="center"/>
    </xf>
    <xf numFmtId="37" fontId="4" fillId="0" borderId="0" xfId="5" applyFont="1" applyFill="1" applyAlignment="1">
      <alignment horizontal="center" vertical="center"/>
    </xf>
    <xf numFmtId="165" fontId="4" fillId="0" borderId="0" xfId="6" applyNumberFormat="1" applyFont="1" applyFill="1" applyAlignment="1">
      <alignment horizontal="right" vertical="center"/>
    </xf>
    <xf numFmtId="165" fontId="4" fillId="0" borderId="2" xfId="6" applyNumberFormat="1" applyFont="1" applyFill="1" applyBorder="1" applyAlignment="1">
      <alignment horizontal="right" vertical="center"/>
    </xf>
    <xf numFmtId="165" fontId="4" fillId="0" borderId="0" xfId="6" applyNumberFormat="1" applyFont="1" applyFill="1" applyAlignment="1">
      <alignment vertical="center"/>
    </xf>
    <xf numFmtId="165" fontId="4" fillId="0" borderId="1" xfId="6" applyNumberFormat="1" applyFont="1" applyFill="1" applyBorder="1" applyAlignment="1">
      <alignment horizontal="right" vertical="center"/>
    </xf>
    <xf numFmtId="165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right" vertical="center"/>
    </xf>
    <xf numFmtId="41" fontId="1" fillId="0" borderId="0" xfId="2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165" fontId="4" fillId="0" borderId="1" xfId="6" applyNumberFormat="1" applyFont="1" applyFill="1" applyBorder="1" applyAlignment="1">
      <alignment vertical="center"/>
    </xf>
    <xf numFmtId="168" fontId="4" fillId="0" borderId="0" xfId="6" applyNumberFormat="1" applyFont="1" applyFill="1" applyAlignment="1">
      <alignment vertical="center"/>
    </xf>
    <xf numFmtId="168" fontId="4" fillId="0" borderId="1" xfId="6" applyNumberFormat="1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69" fontId="4" fillId="0" borderId="0" xfId="6" applyNumberFormat="1" applyFont="1" applyFill="1" applyAlignment="1">
      <alignment vertical="center"/>
    </xf>
    <xf numFmtId="169" fontId="4" fillId="0" borderId="1" xfId="6" applyNumberFormat="1" applyFont="1" applyFill="1" applyBorder="1" applyAlignment="1">
      <alignment vertical="center"/>
    </xf>
    <xf numFmtId="165" fontId="4" fillId="0" borderId="2" xfId="6" applyNumberFormat="1" applyFont="1" applyFill="1" applyBorder="1" applyAlignment="1">
      <alignment vertical="center"/>
    </xf>
    <xf numFmtId="168" fontId="4" fillId="0" borderId="2" xfId="6" applyNumberFormat="1" applyFont="1" applyFill="1" applyBorder="1" applyAlignment="1">
      <alignment vertical="center"/>
    </xf>
    <xf numFmtId="165" fontId="1" fillId="0" borderId="0" xfId="0" applyNumberFormat="1" applyFont="1" applyFill="1" applyAlignment="1">
      <alignment horizontal="center" vertical="top"/>
    </xf>
    <xf numFmtId="166" fontId="1" fillId="0" borderId="0" xfId="0" applyNumberFormat="1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right" vertical="top"/>
    </xf>
    <xf numFmtId="0" fontId="1" fillId="0" borderId="0" xfId="0" applyFont="1" applyFill="1" applyAlignment="1">
      <alignment vertical="top"/>
    </xf>
    <xf numFmtId="165" fontId="1" fillId="0" borderId="1" xfId="0" applyNumberFormat="1" applyFont="1" applyFill="1" applyBorder="1" applyAlignment="1">
      <alignment horizontal="center" vertical="top"/>
    </xf>
    <xf numFmtId="166" fontId="1" fillId="0" borderId="1" xfId="0" applyNumberFormat="1" applyFont="1" applyFill="1" applyBorder="1" applyAlignment="1">
      <alignment horizontal="center" vertical="top"/>
    </xf>
    <xf numFmtId="166" fontId="1" fillId="0" borderId="1" xfId="0" applyNumberFormat="1" applyFont="1" applyFill="1" applyBorder="1" applyAlignment="1">
      <alignment horizontal="right" vertical="top"/>
    </xf>
    <xf numFmtId="165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top"/>
    </xf>
    <xf numFmtId="166" fontId="1" fillId="0" borderId="0" xfId="0" applyNumberFormat="1" applyFont="1" applyFill="1" applyAlignment="1">
      <alignment horizontal="right" vertical="top"/>
    </xf>
    <xf numFmtId="165" fontId="1" fillId="0" borderId="0" xfId="1" applyNumberFormat="1" applyFont="1" applyFill="1" applyAlignment="1">
      <alignment horizontal="center" vertical="top"/>
    </xf>
    <xf numFmtId="165" fontId="1" fillId="0" borderId="0" xfId="1" applyNumberFormat="1" applyFont="1" applyFill="1" applyAlignment="1">
      <alignment horizontal="right" vertical="top"/>
    </xf>
    <xf numFmtId="165" fontId="1" fillId="0" borderId="1" xfId="1" applyNumberFormat="1" applyFont="1" applyFill="1" applyBorder="1" applyAlignment="1">
      <alignment horizontal="right" vertical="top"/>
    </xf>
    <xf numFmtId="166" fontId="1" fillId="0" borderId="0" xfId="1" applyNumberFormat="1" applyFont="1" applyFill="1" applyAlignment="1">
      <alignment horizontal="center" vertical="top"/>
    </xf>
    <xf numFmtId="166" fontId="1" fillId="0" borderId="0" xfId="1" applyNumberFormat="1" applyFont="1" applyFill="1" applyAlignment="1">
      <alignment horizontal="right" vertical="top"/>
    </xf>
    <xf numFmtId="0" fontId="4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right" vertical="top"/>
    </xf>
    <xf numFmtId="165" fontId="4" fillId="0" borderId="2" xfId="1" applyNumberFormat="1" applyFont="1" applyFill="1" applyBorder="1" applyAlignment="1">
      <alignment horizontal="right" vertical="top"/>
    </xf>
    <xf numFmtId="165" fontId="4" fillId="0" borderId="0" xfId="1" applyNumberFormat="1" applyFont="1" applyFill="1" applyAlignment="1">
      <alignment horizontal="right" vertical="top"/>
    </xf>
    <xf numFmtId="165" fontId="4" fillId="0" borderId="0" xfId="0" applyNumberFormat="1" applyFont="1" applyFill="1" applyAlignment="1">
      <alignment horizontal="center" vertical="top"/>
    </xf>
    <xf numFmtId="166" fontId="4" fillId="0" borderId="0" xfId="0" applyNumberFormat="1" applyFont="1" applyFill="1" applyAlignment="1">
      <alignment horizontal="center" vertical="top"/>
    </xf>
    <xf numFmtId="165" fontId="4" fillId="0" borderId="0" xfId="0" applyNumberFormat="1" applyFont="1" applyFill="1" applyAlignment="1">
      <alignment horizontal="right" vertical="top"/>
    </xf>
    <xf numFmtId="165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Alignment="1">
      <alignment vertical="top"/>
    </xf>
    <xf numFmtId="0" fontId="4" fillId="0" borderId="0" xfId="3" applyFont="1" applyAlignment="1">
      <alignment vertical="center"/>
    </xf>
    <xf numFmtId="165" fontId="1" fillId="0" borderId="0" xfId="13" applyNumberFormat="1" applyFont="1" applyAlignment="1">
      <alignment horizontal="right" vertical="center"/>
    </xf>
    <xf numFmtId="166" fontId="1" fillId="0" borderId="0" xfId="13" applyNumberFormat="1" applyFont="1" applyAlignment="1">
      <alignment horizontal="right" vertical="center"/>
    </xf>
    <xf numFmtId="0" fontId="1" fillId="0" borderId="1" xfId="13" applyFont="1" applyBorder="1" applyAlignment="1">
      <alignment horizontal="right" vertical="center"/>
    </xf>
    <xf numFmtId="165" fontId="7" fillId="0" borderId="0" xfId="6" applyNumberFormat="1" applyFont="1" applyBorder="1" applyAlignment="1">
      <alignment horizontal="right" vertical="center" wrapText="1"/>
    </xf>
    <xf numFmtId="165" fontId="7" fillId="0" borderId="0" xfId="6" applyNumberFormat="1" applyFont="1" applyBorder="1" applyAlignment="1">
      <alignment vertical="center"/>
    </xf>
    <xf numFmtId="165" fontId="7" fillId="0" borderId="1" xfId="7" applyNumberFormat="1" applyFont="1" applyFill="1" applyBorder="1" applyAlignment="1">
      <alignment vertical="center"/>
    </xf>
    <xf numFmtId="166" fontId="4" fillId="0" borderId="0" xfId="11" quotePrefix="1" applyNumberFormat="1" applyFont="1" applyAlignment="1">
      <alignment horizontal="left" vertical="center"/>
    </xf>
    <xf numFmtId="0" fontId="7" fillId="0" borderId="0" xfId="6" applyNumberFormat="1" applyFont="1" applyAlignment="1">
      <alignment horizontal="center" vertical="center"/>
    </xf>
    <xf numFmtId="0" fontId="4" fillId="0" borderId="0" xfId="4" applyFont="1" applyFill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165" fontId="1" fillId="2" borderId="0" xfId="1" applyNumberFormat="1" applyFont="1" applyFill="1" applyAlignment="1">
      <alignment horizontal="right" vertical="center"/>
    </xf>
    <xf numFmtId="165" fontId="4" fillId="2" borderId="0" xfId="1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vertical="center"/>
    </xf>
    <xf numFmtId="165" fontId="4" fillId="2" borderId="1" xfId="1" applyNumberFormat="1" applyFont="1" applyFill="1" applyBorder="1" applyAlignment="1">
      <alignment horizontal="right" vertical="center"/>
    </xf>
    <xf numFmtId="165" fontId="4" fillId="2" borderId="2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horizontal="center" vertical="center"/>
    </xf>
    <xf numFmtId="165" fontId="4" fillId="2" borderId="0" xfId="1" applyNumberFormat="1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right" vertical="center" wrapText="1"/>
    </xf>
    <xf numFmtId="0" fontId="4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37" fontId="4" fillId="2" borderId="0" xfId="5" applyFont="1" applyFill="1" applyAlignment="1">
      <alignment horizontal="center" vertical="center"/>
    </xf>
    <xf numFmtId="165" fontId="4" fillId="2" borderId="2" xfId="6" applyNumberFormat="1" applyFont="1" applyFill="1" applyBorder="1" applyAlignment="1">
      <alignment horizontal="right" vertical="center"/>
    </xf>
    <xf numFmtId="165" fontId="4" fillId="2" borderId="0" xfId="6" applyNumberFormat="1" applyFont="1" applyFill="1" applyAlignment="1">
      <alignment horizontal="right" vertical="center"/>
    </xf>
    <xf numFmtId="165" fontId="4" fillId="2" borderId="0" xfId="1" applyNumberFormat="1" applyFont="1" applyFill="1" applyAlignment="1">
      <alignment vertical="center"/>
    </xf>
    <xf numFmtId="165" fontId="4" fillId="2" borderId="0" xfId="6" applyNumberFormat="1" applyFont="1" applyFill="1" applyAlignment="1">
      <alignment vertical="center"/>
    </xf>
    <xf numFmtId="165" fontId="4" fillId="2" borderId="1" xfId="6" applyNumberFormat="1" applyFont="1" applyFill="1" applyBorder="1" applyAlignment="1">
      <alignment horizontal="right" vertical="center"/>
    </xf>
    <xf numFmtId="0" fontId="1" fillId="2" borderId="0" xfId="1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6" applyNumberFormat="1" applyFont="1" applyFill="1" applyBorder="1" applyAlignment="1">
      <alignment vertical="center"/>
    </xf>
    <xf numFmtId="168" fontId="4" fillId="2" borderId="0" xfId="6" applyNumberFormat="1" applyFont="1" applyFill="1" applyAlignment="1">
      <alignment vertical="center"/>
    </xf>
    <xf numFmtId="168" fontId="4" fillId="2" borderId="1" xfId="6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5" fontId="4" fillId="2" borderId="2" xfId="0" applyNumberFormat="1" applyFont="1" applyFill="1" applyBorder="1" applyAlignment="1">
      <alignment horizontal="right" vertical="center"/>
    </xf>
    <xf numFmtId="165" fontId="1" fillId="2" borderId="0" xfId="0" applyNumberFormat="1" applyFont="1" applyFill="1" applyAlignment="1">
      <alignment horizontal="right" vertical="center"/>
    </xf>
    <xf numFmtId="169" fontId="4" fillId="2" borderId="0" xfId="6" applyNumberFormat="1" applyFont="1" applyFill="1" applyAlignment="1">
      <alignment vertical="center"/>
    </xf>
    <xf numFmtId="169" fontId="4" fillId="2" borderId="1" xfId="6" applyNumberFormat="1" applyFont="1" applyFill="1" applyBorder="1" applyAlignment="1">
      <alignment vertical="center"/>
    </xf>
    <xf numFmtId="165" fontId="4" fillId="2" borderId="2" xfId="6" applyNumberFormat="1" applyFont="1" applyFill="1" applyBorder="1" applyAlignment="1">
      <alignment vertical="center"/>
    </xf>
    <xf numFmtId="168" fontId="4" fillId="2" borderId="2" xfId="6" applyNumberFormat="1" applyFont="1" applyFill="1" applyBorder="1" applyAlignment="1">
      <alignment vertical="center"/>
    </xf>
    <xf numFmtId="165" fontId="4" fillId="2" borderId="2" xfId="1" applyNumberFormat="1" applyFont="1" applyFill="1" applyBorder="1" applyAlignment="1">
      <alignment horizontal="right" vertical="top"/>
    </xf>
    <xf numFmtId="165" fontId="7" fillId="2" borderId="0" xfId="6" applyNumberFormat="1" applyFont="1" applyFill="1" applyAlignment="1">
      <alignment vertical="center"/>
    </xf>
    <xf numFmtId="171" fontId="7" fillId="2" borderId="0" xfId="6" applyNumberFormat="1" applyFont="1" applyFill="1" applyAlignment="1">
      <alignment horizontal="right" vertical="center" wrapText="1"/>
    </xf>
    <xf numFmtId="165" fontId="7" fillId="2" borderId="0" xfId="10" applyNumberFormat="1" applyFont="1" applyFill="1" applyBorder="1" applyAlignment="1">
      <alignment horizontal="right" vertical="center"/>
    </xf>
    <xf numFmtId="165" fontId="7" fillId="2" borderId="0" xfId="6" applyNumberFormat="1" applyFont="1" applyFill="1" applyAlignment="1">
      <alignment horizontal="right" vertical="center" wrapText="1"/>
    </xf>
    <xf numFmtId="165" fontId="7" fillId="2" borderId="1" xfId="6" applyNumberFormat="1" applyFont="1" applyFill="1" applyBorder="1" applyAlignment="1">
      <alignment horizontal="right" vertical="center" wrapText="1"/>
    </xf>
    <xf numFmtId="165" fontId="7" fillId="2" borderId="0" xfId="7" applyNumberFormat="1" applyFont="1" applyFill="1" applyAlignment="1">
      <alignment horizontal="right" vertical="center" wrapText="1"/>
    </xf>
    <xf numFmtId="165" fontId="7" fillId="2" borderId="1" xfId="7" applyNumberFormat="1" applyFont="1" applyFill="1" applyBorder="1" applyAlignment="1">
      <alignment horizontal="right" vertical="center"/>
    </xf>
    <xf numFmtId="165" fontId="1" fillId="2" borderId="0" xfId="7" applyNumberFormat="1" applyFont="1" applyFill="1" applyBorder="1" applyAlignment="1">
      <alignment horizontal="right" vertical="center"/>
    </xf>
    <xf numFmtId="165" fontId="7" fillId="2" borderId="0" xfId="7" applyNumberFormat="1" applyFont="1" applyFill="1" applyBorder="1" applyAlignment="1">
      <alignment horizontal="right" vertical="center"/>
    </xf>
    <xf numFmtId="165" fontId="7" fillId="2" borderId="0" xfId="7" applyNumberFormat="1" applyFont="1" applyFill="1" applyAlignment="1">
      <alignment vertical="center"/>
    </xf>
    <xf numFmtId="165" fontId="7" fillId="2" borderId="0" xfId="6" applyNumberFormat="1" applyFont="1" applyFill="1" applyBorder="1" applyAlignment="1">
      <alignment horizontal="right" vertical="center" wrapText="1"/>
    </xf>
    <xf numFmtId="165" fontId="7" fillId="2" borderId="0" xfId="10" quotePrefix="1" applyNumberFormat="1" applyFont="1" applyFill="1" applyBorder="1" applyAlignment="1">
      <alignment horizontal="right" vertical="center"/>
    </xf>
    <xf numFmtId="169" fontId="7" fillId="2" borderId="0" xfId="10" quotePrefix="1" applyNumberFormat="1" applyFont="1" applyFill="1" applyBorder="1" applyAlignment="1">
      <alignment horizontal="right" vertical="center"/>
    </xf>
    <xf numFmtId="165" fontId="7" fillId="2" borderId="4" xfId="10" applyNumberFormat="1" applyFont="1" applyFill="1" applyBorder="1" applyAlignment="1">
      <alignment horizontal="right" vertical="center"/>
    </xf>
    <xf numFmtId="165" fontId="7" fillId="2" borderId="1" xfId="10" applyNumberFormat="1" applyFont="1" applyFill="1" applyBorder="1" applyAlignment="1">
      <alignment horizontal="right" vertical="center"/>
    </xf>
    <xf numFmtId="165" fontId="7" fillId="2" borderId="4" xfId="7" applyNumberFormat="1" applyFont="1" applyFill="1" applyBorder="1" applyAlignment="1">
      <alignment horizontal="right" vertical="center"/>
    </xf>
    <xf numFmtId="165" fontId="7" fillId="2" borderId="2" xfId="7" applyNumberFormat="1" applyFont="1" applyFill="1" applyBorder="1" applyAlignment="1">
      <alignment horizontal="right" vertical="center"/>
    </xf>
    <xf numFmtId="165" fontId="7" fillId="2" borderId="0" xfId="7" quotePrefix="1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top"/>
    </xf>
    <xf numFmtId="165" fontId="11" fillId="0" borderId="0" xfId="1" applyNumberFormat="1" applyFont="1" applyAlignment="1">
      <alignment horizontal="center" vertical="top"/>
    </xf>
    <xf numFmtId="166" fontId="11" fillId="0" borderId="0" xfId="1" applyNumberFormat="1" applyFont="1" applyAlignment="1">
      <alignment horizontal="right" vertical="top"/>
    </xf>
    <xf numFmtId="165" fontId="11" fillId="0" borderId="0" xfId="1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166" fontId="1" fillId="0" borderId="0" xfId="1" applyNumberFormat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right" vertical="center"/>
    </xf>
    <xf numFmtId="165" fontId="1" fillId="0" borderId="0" xfId="1" applyNumberFormat="1" applyFont="1" applyBorder="1" applyAlignment="1">
      <alignment horizontal="right" vertical="center"/>
    </xf>
    <xf numFmtId="0" fontId="1" fillId="0" borderId="0" xfId="1" applyFont="1" applyFill="1" applyAlignment="1">
      <alignment vertical="top"/>
    </xf>
    <xf numFmtId="0" fontId="4" fillId="0" borderId="0" xfId="1" applyFont="1" applyFill="1" applyAlignment="1">
      <alignment vertical="top"/>
    </xf>
    <xf numFmtId="0" fontId="4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5" fontId="1" fillId="0" borderId="1" xfId="1" applyNumberFormat="1" applyFont="1" applyFill="1" applyBorder="1" applyAlignment="1">
      <alignment horizontal="center" vertical="top"/>
    </xf>
    <xf numFmtId="165" fontId="1" fillId="0" borderId="3" xfId="1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7" fillId="0" borderId="0" xfId="1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</cellXfs>
  <cellStyles count="14">
    <cellStyle name="Comma 2 2" xfId="10" xr:uid="{1DDB53FC-33B1-4568-B3D1-55D555B6D130}"/>
    <cellStyle name="Comma 2 5" xfId="7" xr:uid="{6F8DEFA0-3DED-469C-A639-EEFE8E363914}"/>
    <cellStyle name="Normal" xfId="0" builtinId="0"/>
    <cellStyle name="Normal 10" xfId="3" xr:uid="{C7680132-9EFE-4A33-9D96-44B4B698A2FC}"/>
    <cellStyle name="Normal 2" xfId="2" xr:uid="{E79DCDEF-7EA2-439D-A5ED-C3262283EE0C}"/>
    <cellStyle name="Normal 2 2 2" xfId="4" xr:uid="{1DED723F-2BBA-4FDE-91E3-72046992CD41}"/>
    <cellStyle name="Normal 2 2 2 8" xfId="8" xr:uid="{2E7DE72D-E595-4B75-8EC5-D78C0F1B4E45}"/>
    <cellStyle name="Normal 3 5" xfId="12" xr:uid="{3839AED0-0EE0-47D2-876D-D390A7535BAB}"/>
    <cellStyle name="Normal 3_CF MNR Q1 10 2" xfId="9" xr:uid="{92641201-FB63-41ED-A414-1FE883486D70}"/>
    <cellStyle name="Normal 4" xfId="1" xr:uid="{71635DA4-D98D-4095-B69F-33B5FB2D744C}"/>
    <cellStyle name="Normal 4 4" xfId="5" xr:uid="{393C3C71-CC98-42F8-B8EA-743AD997F848}"/>
    <cellStyle name="Normal 4 5 2" xfId="13" xr:uid="{234FDD0B-71CF-44A4-A045-B1B24056B337}"/>
    <cellStyle name="Normal 6 2" xfId="6" xr:uid="{FDA1E479-DF61-44C7-B72F-555E117207E3}"/>
    <cellStyle name="Normal 6 8" xfId="11" xr:uid="{71FF7D7F-3832-4A1E-9F8E-870F3AFF4D94}"/>
  </cellStyles>
  <dxfs count="0"/>
  <tableStyles count="0" defaultTableStyle="TableStyleMedium2" defaultPivotStyle="PivotStyleLight16"/>
  <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hares\shares\TEMP\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hares\TEMP\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s/TEMP/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o Forma"/>
      <sheetName val="increm pf"/>
      <sheetName val="Price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0ED4-117C-4CF8-8043-979604647B7F}">
  <sheetPr>
    <tabColor theme="5"/>
  </sheetPr>
  <dimension ref="A1:P155"/>
  <sheetViews>
    <sheetView tabSelected="1" zoomScaleNormal="100" workbookViewId="0">
      <selection activeCell="D6" sqref="D6"/>
    </sheetView>
  </sheetViews>
  <sheetFormatPr defaultRowHeight="16.5" customHeight="1"/>
  <cols>
    <col min="1" max="6" width="1.7109375" customWidth="1"/>
    <col min="7" max="7" width="26.85546875" customWidth="1"/>
    <col min="8" max="8" width="7.42578125" customWidth="1"/>
    <col min="9" max="9" width="0.85546875" customWidth="1"/>
    <col min="10" max="10" width="13.7109375" customWidth="1"/>
    <col min="11" max="11" width="0.85546875" customWidth="1"/>
    <col min="12" max="12" width="13.7109375" customWidth="1"/>
    <col min="13" max="13" width="0.85546875" customWidth="1"/>
    <col min="14" max="14" width="13.7109375" customWidth="1"/>
    <col min="15" max="15" width="0.85546875" customWidth="1"/>
    <col min="16" max="16" width="13.7109375" customWidth="1"/>
  </cols>
  <sheetData>
    <row r="1" spans="1:16" ht="16.5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150"/>
      <c r="K1" s="150"/>
      <c r="L1" s="150"/>
      <c r="M1" s="150"/>
      <c r="N1" s="151"/>
      <c r="O1" s="4"/>
      <c r="P1" s="4"/>
    </row>
    <row r="2" spans="1:16" ht="16.5" customHeight="1">
      <c r="A2" s="2" t="s">
        <v>1</v>
      </c>
      <c r="B2" s="2"/>
      <c r="C2" s="2"/>
      <c r="D2" s="2"/>
      <c r="E2" s="2"/>
      <c r="F2" s="2"/>
      <c r="G2" s="2"/>
      <c r="H2" s="3"/>
      <c r="I2" s="3"/>
      <c r="J2" s="150"/>
      <c r="K2" s="150"/>
      <c r="L2" s="150"/>
      <c r="M2" s="150"/>
      <c r="N2" s="151"/>
      <c r="O2" s="4"/>
      <c r="P2" s="4"/>
    </row>
    <row r="3" spans="1:16" ht="16.5" customHeight="1">
      <c r="A3" s="5" t="s">
        <v>2</v>
      </c>
      <c r="B3" s="6"/>
      <c r="C3" s="6"/>
      <c r="D3" s="6"/>
      <c r="E3" s="6"/>
      <c r="F3" s="6"/>
      <c r="G3" s="6"/>
      <c r="H3" s="7"/>
      <c r="I3" s="7"/>
      <c r="J3" s="152"/>
      <c r="K3" s="152"/>
      <c r="L3" s="152"/>
      <c r="M3" s="152"/>
      <c r="N3" s="153"/>
      <c r="O3" s="8"/>
      <c r="P3" s="8"/>
    </row>
    <row r="4" spans="1:16" ht="16.5" customHeight="1">
      <c r="A4" s="9"/>
      <c r="B4" s="2"/>
      <c r="C4" s="2"/>
      <c r="D4" s="2"/>
      <c r="E4" s="2"/>
      <c r="F4" s="2"/>
      <c r="G4" s="2"/>
      <c r="H4" s="3"/>
      <c r="I4" s="3"/>
      <c r="J4" s="150"/>
      <c r="K4" s="150"/>
      <c r="L4" s="150"/>
      <c r="M4" s="150"/>
      <c r="N4" s="151"/>
      <c r="O4" s="4"/>
      <c r="P4" s="4"/>
    </row>
    <row r="5" spans="1:16" ht="16.5" customHeight="1">
      <c r="A5" s="9"/>
      <c r="B5" s="2"/>
      <c r="C5" s="2"/>
      <c r="D5" s="2"/>
      <c r="E5" s="2"/>
      <c r="F5" s="2"/>
      <c r="G5" s="2"/>
      <c r="H5" s="3"/>
      <c r="I5" s="3"/>
      <c r="J5" s="150"/>
      <c r="K5" s="150"/>
      <c r="L5" s="150"/>
      <c r="M5" s="150"/>
      <c r="N5" s="151"/>
      <c r="O5" s="4"/>
      <c r="P5" s="4"/>
    </row>
    <row r="6" spans="1:16" ht="16.5" customHeight="1">
      <c r="A6" s="2"/>
      <c r="B6" s="2"/>
      <c r="C6" s="2"/>
      <c r="D6" s="2"/>
      <c r="E6" s="2"/>
      <c r="F6" s="2"/>
      <c r="G6" s="2"/>
      <c r="H6" s="3"/>
      <c r="I6" s="3"/>
      <c r="J6" s="311" t="s">
        <v>3</v>
      </c>
      <c r="K6" s="311"/>
      <c r="L6" s="311"/>
      <c r="M6" s="302"/>
      <c r="N6" s="312" t="s">
        <v>4</v>
      </c>
      <c r="O6" s="312"/>
      <c r="P6" s="312"/>
    </row>
    <row r="7" spans="1:16" ht="16.5" customHeight="1">
      <c r="A7" s="2"/>
      <c r="B7" s="2"/>
      <c r="C7" s="2"/>
      <c r="D7" s="2"/>
      <c r="E7" s="2"/>
      <c r="F7" s="2"/>
      <c r="G7" s="2"/>
      <c r="H7" s="3"/>
      <c r="I7" s="3"/>
      <c r="J7" s="309" t="s">
        <v>5</v>
      </c>
      <c r="K7" s="309"/>
      <c r="L7" s="309"/>
      <c r="M7" s="179"/>
      <c r="N7" s="310" t="s">
        <v>5</v>
      </c>
      <c r="O7" s="310"/>
      <c r="P7" s="310"/>
    </row>
    <row r="8" spans="1:16" ht="16.5" customHeight="1">
      <c r="A8" s="2"/>
      <c r="B8" s="2"/>
      <c r="C8" s="2"/>
      <c r="D8" s="2"/>
      <c r="E8" s="2"/>
      <c r="F8" s="2"/>
      <c r="G8" s="2"/>
      <c r="H8" s="3"/>
      <c r="I8" s="3"/>
      <c r="J8" s="154" t="s">
        <v>6</v>
      </c>
      <c r="K8" s="154"/>
      <c r="L8" s="154" t="s">
        <v>7</v>
      </c>
      <c r="M8" s="155"/>
      <c r="N8" s="154" t="s">
        <v>6</v>
      </c>
      <c r="O8" s="10"/>
      <c r="P8" s="10" t="s">
        <v>7</v>
      </c>
    </row>
    <row r="9" spans="1:16" ht="16.5" customHeight="1">
      <c r="A9" s="2"/>
      <c r="B9" s="2"/>
      <c r="C9" s="2"/>
      <c r="D9" s="2"/>
      <c r="E9" s="2"/>
      <c r="F9" s="2"/>
      <c r="G9" s="2"/>
      <c r="H9" s="12" t="s">
        <v>8</v>
      </c>
      <c r="I9" s="3"/>
      <c r="J9" s="156" t="s">
        <v>9</v>
      </c>
      <c r="K9" s="157"/>
      <c r="L9" s="156" t="s">
        <v>9</v>
      </c>
      <c r="M9" s="157"/>
      <c r="N9" s="156" t="s">
        <v>9</v>
      </c>
      <c r="O9" s="14"/>
      <c r="P9" s="13" t="s">
        <v>9</v>
      </c>
    </row>
    <row r="10" spans="1:16" ht="16.5" customHeight="1">
      <c r="A10" s="2"/>
      <c r="B10" s="2"/>
      <c r="C10" s="2"/>
      <c r="D10" s="2"/>
      <c r="E10" s="2"/>
      <c r="F10" s="2"/>
      <c r="G10" s="2"/>
      <c r="H10" s="3"/>
      <c r="I10" s="3"/>
      <c r="J10" s="236"/>
      <c r="K10" s="151"/>
      <c r="L10" s="151"/>
      <c r="M10" s="150"/>
      <c r="N10" s="236"/>
      <c r="O10" s="4"/>
      <c r="P10" s="4"/>
    </row>
    <row r="11" spans="1:16" ht="16.5" customHeight="1">
      <c r="A11" s="9" t="s">
        <v>10</v>
      </c>
      <c r="B11" s="15"/>
      <c r="C11" s="15"/>
      <c r="D11" s="15"/>
      <c r="E11" s="15"/>
      <c r="F11" s="15"/>
      <c r="G11" s="15"/>
      <c r="H11" s="303"/>
      <c r="I11" s="303"/>
      <c r="J11" s="237"/>
      <c r="K11" s="149"/>
      <c r="L11" s="149"/>
      <c r="M11" s="158"/>
      <c r="N11" s="237"/>
      <c r="O11" s="16"/>
      <c r="P11" s="16"/>
    </row>
    <row r="12" spans="1:16" ht="16.5" customHeight="1">
      <c r="A12" s="15"/>
      <c r="B12" s="15"/>
      <c r="C12" s="15"/>
      <c r="D12" s="15"/>
      <c r="E12" s="17"/>
      <c r="F12" s="15"/>
      <c r="G12" s="15"/>
      <c r="H12" s="303"/>
      <c r="I12" s="303"/>
      <c r="J12" s="237"/>
      <c r="K12" s="149"/>
      <c r="L12" s="149"/>
      <c r="M12" s="158"/>
      <c r="N12" s="237"/>
      <c r="O12" s="16"/>
      <c r="P12" s="16"/>
    </row>
    <row r="13" spans="1:16" ht="16.5" customHeight="1">
      <c r="A13" s="9" t="s">
        <v>11</v>
      </c>
      <c r="B13" s="17"/>
      <c r="C13" s="15"/>
      <c r="D13" s="15"/>
      <c r="E13" s="17"/>
      <c r="F13" s="15"/>
      <c r="G13" s="15"/>
      <c r="H13" s="303"/>
      <c r="I13" s="303"/>
      <c r="J13" s="238"/>
      <c r="K13" s="149"/>
      <c r="L13" s="159"/>
      <c r="M13" s="158"/>
      <c r="N13" s="238"/>
      <c r="O13" s="16"/>
      <c r="P13" s="18"/>
    </row>
    <row r="14" spans="1:16" ht="16.5" customHeight="1">
      <c r="A14" s="2"/>
      <c r="B14" s="17"/>
      <c r="C14" s="15"/>
      <c r="D14" s="15"/>
      <c r="E14" s="17"/>
      <c r="F14" s="15"/>
      <c r="G14" s="15"/>
      <c r="H14" s="303"/>
      <c r="I14" s="303"/>
      <c r="J14" s="237"/>
      <c r="K14" s="149"/>
      <c r="L14" s="149"/>
      <c r="M14" s="158"/>
      <c r="N14" s="237"/>
      <c r="O14" s="16"/>
      <c r="P14" s="16"/>
    </row>
    <row r="15" spans="1:16" ht="16.5" customHeight="1">
      <c r="A15" s="19" t="s">
        <v>12</v>
      </c>
      <c r="B15" s="15"/>
      <c r="C15" s="15"/>
      <c r="D15" s="15"/>
      <c r="E15" s="15"/>
      <c r="F15" s="15"/>
      <c r="G15" s="15"/>
      <c r="H15" s="303">
        <v>9</v>
      </c>
      <c r="I15" s="303"/>
      <c r="J15" s="237">
        <v>127119551</v>
      </c>
      <c r="K15" s="149"/>
      <c r="L15" s="149">
        <v>85401394</v>
      </c>
      <c r="M15" s="149"/>
      <c r="N15" s="237">
        <v>114934578</v>
      </c>
      <c r="O15" s="303"/>
      <c r="P15" s="16">
        <v>63533098</v>
      </c>
    </row>
    <row r="16" spans="1:16" ht="16.5" customHeight="1">
      <c r="A16" s="19" t="s">
        <v>13</v>
      </c>
      <c r="B16" s="15"/>
      <c r="C16" s="15"/>
      <c r="D16" s="15"/>
      <c r="E16" s="17"/>
      <c r="F16" s="15"/>
      <c r="G16" s="15"/>
      <c r="H16" s="303">
        <v>10</v>
      </c>
      <c r="I16" s="303"/>
      <c r="J16" s="237">
        <v>424758256</v>
      </c>
      <c r="K16" s="149"/>
      <c r="L16" s="149">
        <v>297830830</v>
      </c>
      <c r="M16" s="149"/>
      <c r="N16" s="237">
        <v>411463278</v>
      </c>
      <c r="O16" s="303"/>
      <c r="P16" s="16">
        <v>272227275</v>
      </c>
    </row>
    <row r="17" spans="1:16" ht="16.5" customHeight="1">
      <c r="A17" s="19" t="s">
        <v>14</v>
      </c>
      <c r="B17" s="15"/>
      <c r="C17" s="15"/>
      <c r="D17" s="15"/>
      <c r="E17" s="17"/>
      <c r="F17" s="15"/>
      <c r="G17" s="15"/>
      <c r="H17" s="303"/>
      <c r="I17" s="303"/>
      <c r="J17" s="237"/>
      <c r="K17" s="149"/>
      <c r="L17" s="149"/>
      <c r="M17" s="149"/>
      <c r="N17" s="237"/>
      <c r="O17" s="303"/>
      <c r="P17" s="16"/>
    </row>
    <row r="18" spans="1:16" ht="16.5" customHeight="1">
      <c r="A18" s="15"/>
      <c r="B18" s="19" t="s">
        <v>15</v>
      </c>
      <c r="C18" s="15"/>
      <c r="D18" s="15"/>
      <c r="E18" s="15"/>
      <c r="F18" s="15"/>
      <c r="G18" s="15"/>
      <c r="H18" s="303">
        <v>11</v>
      </c>
      <c r="I18" s="303"/>
      <c r="J18" s="237">
        <v>149572705</v>
      </c>
      <c r="K18" s="149"/>
      <c r="L18" s="149">
        <v>0</v>
      </c>
      <c r="M18" s="149"/>
      <c r="N18" s="237">
        <v>149572705</v>
      </c>
      <c r="O18" s="303"/>
      <c r="P18" s="16">
        <v>0</v>
      </c>
    </row>
    <row r="19" spans="1:16" ht="16.5" customHeight="1">
      <c r="A19" s="19" t="s">
        <v>16</v>
      </c>
      <c r="B19" s="15"/>
      <c r="C19" s="15"/>
      <c r="D19" s="15"/>
      <c r="E19" s="17"/>
      <c r="F19" s="15"/>
      <c r="G19" s="15"/>
      <c r="H19" s="303" t="s">
        <v>17</v>
      </c>
      <c r="I19" s="303"/>
      <c r="J19" s="237">
        <v>5301554</v>
      </c>
      <c r="K19" s="149"/>
      <c r="L19" s="149">
        <v>4944142</v>
      </c>
      <c r="M19" s="149"/>
      <c r="N19" s="237">
        <v>5301554</v>
      </c>
      <c r="O19" s="303"/>
      <c r="P19" s="16">
        <v>4944142</v>
      </c>
    </row>
    <row r="20" spans="1:16" ht="16.5" customHeight="1">
      <c r="A20" s="15" t="s">
        <v>18</v>
      </c>
      <c r="B20" s="15"/>
      <c r="C20" s="15"/>
      <c r="D20" s="15"/>
      <c r="E20" s="15"/>
      <c r="F20" s="15"/>
      <c r="G20" s="15"/>
      <c r="H20" s="303">
        <v>13</v>
      </c>
      <c r="I20" s="303"/>
      <c r="J20" s="237">
        <v>103715855</v>
      </c>
      <c r="K20" s="149"/>
      <c r="L20" s="149">
        <v>20412896</v>
      </c>
      <c r="M20" s="149"/>
      <c r="N20" s="237">
        <v>103555560</v>
      </c>
      <c r="O20" s="303"/>
      <c r="P20" s="16">
        <v>20307201</v>
      </c>
    </row>
    <row r="21" spans="1:16" ht="16.5" customHeight="1">
      <c r="A21" s="15" t="s">
        <v>19</v>
      </c>
      <c r="B21" s="15"/>
      <c r="C21" s="15"/>
      <c r="D21" s="15"/>
      <c r="E21" s="17"/>
      <c r="F21" s="15"/>
      <c r="G21" s="15"/>
      <c r="H21" s="303">
        <v>32</v>
      </c>
      <c r="I21" s="303"/>
      <c r="J21" s="237">
        <v>0</v>
      </c>
      <c r="K21" s="149"/>
      <c r="L21" s="149">
        <v>0</v>
      </c>
      <c r="M21" s="149"/>
      <c r="N21" s="237">
        <v>54058203</v>
      </c>
      <c r="O21" s="303"/>
      <c r="P21" s="16">
        <v>62477572</v>
      </c>
    </row>
    <row r="22" spans="1:16" ht="16.5" customHeight="1">
      <c r="A22" s="15" t="s">
        <v>20</v>
      </c>
      <c r="B22" s="15"/>
      <c r="C22" s="15"/>
      <c r="D22" s="15"/>
      <c r="E22" s="17"/>
      <c r="F22" s="15"/>
      <c r="G22" s="15"/>
      <c r="H22" s="303"/>
      <c r="I22" s="303"/>
      <c r="J22" s="237">
        <v>2267675</v>
      </c>
      <c r="K22" s="149"/>
      <c r="L22" s="149">
        <v>2262100</v>
      </c>
      <c r="M22" s="149"/>
      <c r="N22" s="237">
        <v>2267675</v>
      </c>
      <c r="O22" s="303"/>
      <c r="P22" s="16">
        <v>2262100</v>
      </c>
    </row>
    <row r="23" spans="1:16" ht="16.5" customHeight="1">
      <c r="A23" s="15" t="s">
        <v>21</v>
      </c>
      <c r="B23" s="15"/>
      <c r="C23" s="15"/>
      <c r="D23" s="15"/>
      <c r="E23" s="15"/>
      <c r="F23" s="15"/>
      <c r="G23" s="15"/>
      <c r="H23" s="303"/>
      <c r="I23" s="303"/>
      <c r="J23" s="239">
        <v>12751326</v>
      </c>
      <c r="K23" s="149"/>
      <c r="L23" s="161">
        <v>6686317</v>
      </c>
      <c r="M23" s="149"/>
      <c r="N23" s="239">
        <v>7527980</v>
      </c>
      <c r="O23" s="303"/>
      <c r="P23" s="21">
        <v>1536693</v>
      </c>
    </row>
    <row r="24" spans="1:16" ht="16.5" customHeight="1">
      <c r="A24" s="15"/>
      <c r="B24" s="15"/>
      <c r="C24" s="15"/>
      <c r="D24" s="15"/>
      <c r="E24" s="17"/>
      <c r="F24" s="15"/>
      <c r="G24" s="15"/>
      <c r="H24" s="303"/>
      <c r="I24" s="303"/>
      <c r="J24" s="237"/>
      <c r="K24" s="149"/>
      <c r="L24" s="149"/>
      <c r="M24" s="149"/>
      <c r="N24" s="237"/>
      <c r="O24" s="303"/>
      <c r="P24" s="16"/>
    </row>
    <row r="25" spans="1:16" ht="16.5" customHeight="1">
      <c r="A25" s="22" t="s">
        <v>22</v>
      </c>
      <c r="B25" s="15"/>
      <c r="C25" s="15"/>
      <c r="D25" s="15"/>
      <c r="E25" s="15"/>
      <c r="F25" s="15"/>
      <c r="G25" s="15"/>
      <c r="H25" s="303"/>
      <c r="I25" s="303"/>
      <c r="J25" s="239">
        <f>SUM(J15:J23)</f>
        <v>825486922</v>
      </c>
      <c r="K25" s="149"/>
      <c r="L25" s="161">
        <f>SUM(L15:L23)</f>
        <v>417537679</v>
      </c>
      <c r="M25" s="149"/>
      <c r="N25" s="239">
        <f>SUM(N15:N23)</f>
        <v>848681533</v>
      </c>
      <c r="O25" s="303"/>
      <c r="P25" s="21">
        <f>SUM(P15:P23)</f>
        <v>427288081</v>
      </c>
    </row>
    <row r="26" spans="1:16" ht="16.5" customHeight="1">
      <c r="A26" s="15"/>
      <c r="B26" s="15"/>
      <c r="C26" s="15"/>
      <c r="D26" s="15"/>
      <c r="E26" s="15"/>
      <c r="F26" s="15"/>
      <c r="G26" s="15"/>
      <c r="H26" s="303"/>
      <c r="I26" s="303"/>
      <c r="J26" s="237"/>
      <c r="K26" s="149"/>
      <c r="L26" s="149"/>
      <c r="M26" s="149"/>
      <c r="N26" s="237"/>
      <c r="O26" s="303"/>
      <c r="P26" s="16"/>
    </row>
    <row r="27" spans="1:16" ht="16.5" customHeight="1">
      <c r="A27" s="22" t="s">
        <v>23</v>
      </c>
      <c r="B27" s="15"/>
      <c r="C27" s="15"/>
      <c r="D27" s="15"/>
      <c r="E27" s="15"/>
      <c r="F27" s="15"/>
      <c r="G27" s="15"/>
      <c r="H27" s="303"/>
      <c r="I27" s="303"/>
      <c r="J27" s="237"/>
      <c r="K27" s="149"/>
      <c r="L27" s="149"/>
      <c r="M27" s="149"/>
      <c r="N27" s="237"/>
      <c r="O27" s="303"/>
      <c r="P27" s="16"/>
    </row>
    <row r="28" spans="1:16" ht="16.5" customHeight="1">
      <c r="A28" s="2"/>
      <c r="B28" s="15"/>
      <c r="C28" s="15"/>
      <c r="D28" s="15"/>
      <c r="E28" s="15"/>
      <c r="F28" s="15"/>
      <c r="G28" s="15"/>
      <c r="H28" s="303"/>
      <c r="I28" s="303"/>
      <c r="J28" s="237"/>
      <c r="K28" s="149"/>
      <c r="L28" s="149"/>
      <c r="M28" s="149"/>
      <c r="N28" s="237"/>
      <c r="O28" s="303"/>
      <c r="P28" s="16"/>
    </row>
    <row r="29" spans="1:16" ht="16.5" customHeight="1">
      <c r="A29" s="305" t="s">
        <v>24</v>
      </c>
      <c r="B29" s="15"/>
      <c r="C29" s="15"/>
      <c r="D29" s="15"/>
      <c r="E29" s="15"/>
      <c r="F29" s="15"/>
      <c r="G29" s="15"/>
      <c r="H29" s="303">
        <v>14</v>
      </c>
      <c r="I29" s="303"/>
      <c r="J29" s="237">
        <v>80849700</v>
      </c>
      <c r="K29" s="149"/>
      <c r="L29" s="149">
        <v>70849700</v>
      </c>
      <c r="M29" s="149"/>
      <c r="N29" s="237">
        <v>80849700</v>
      </c>
      <c r="O29" s="303"/>
      <c r="P29" s="16">
        <v>70849700</v>
      </c>
    </row>
    <row r="30" spans="1:16" ht="16.5" customHeight="1">
      <c r="A30" s="305" t="s">
        <v>25</v>
      </c>
      <c r="B30" s="15"/>
      <c r="C30" s="15"/>
      <c r="D30" s="15"/>
      <c r="E30" s="15"/>
      <c r="F30" s="15"/>
      <c r="G30" s="15"/>
      <c r="H30" s="303" t="s">
        <v>17</v>
      </c>
      <c r="I30" s="303"/>
      <c r="J30" s="237">
        <v>9333900</v>
      </c>
      <c r="K30" s="149"/>
      <c r="L30" s="149">
        <v>14635455</v>
      </c>
      <c r="M30" s="149"/>
      <c r="N30" s="237">
        <v>9333900</v>
      </c>
      <c r="O30" s="303"/>
      <c r="P30" s="16">
        <v>14635455</v>
      </c>
    </row>
    <row r="31" spans="1:16" ht="16.5" customHeight="1">
      <c r="A31" s="305" t="s">
        <v>26</v>
      </c>
      <c r="B31" s="15"/>
      <c r="C31" s="15"/>
      <c r="D31" s="15"/>
      <c r="E31" s="15"/>
      <c r="F31" s="15"/>
      <c r="G31" s="15"/>
      <c r="H31" s="303">
        <v>15</v>
      </c>
      <c r="I31" s="303"/>
      <c r="J31" s="237">
        <v>0</v>
      </c>
      <c r="K31" s="149"/>
      <c r="L31" s="149">
        <v>0</v>
      </c>
      <c r="M31" s="149"/>
      <c r="N31" s="237">
        <v>11999600</v>
      </c>
      <c r="O31" s="303"/>
      <c r="P31" s="16">
        <v>11999600</v>
      </c>
    </row>
    <row r="32" spans="1:16" ht="16.5" customHeight="1">
      <c r="A32" s="305" t="s">
        <v>27</v>
      </c>
      <c r="B32" s="15"/>
      <c r="C32" s="15"/>
      <c r="D32" s="15"/>
      <c r="E32" s="15"/>
      <c r="F32" s="15"/>
      <c r="G32" s="15"/>
      <c r="H32" s="303">
        <v>16</v>
      </c>
      <c r="I32" s="303"/>
      <c r="J32" s="237">
        <v>137990459</v>
      </c>
      <c r="K32" s="149"/>
      <c r="L32" s="149">
        <v>136042162</v>
      </c>
      <c r="M32" s="149"/>
      <c r="N32" s="237">
        <v>137133785</v>
      </c>
      <c r="O32" s="303"/>
      <c r="P32" s="16">
        <v>134274109</v>
      </c>
    </row>
    <row r="33" spans="1:16" ht="16.5" customHeight="1">
      <c r="A33" s="305" t="s">
        <v>28</v>
      </c>
      <c r="B33" s="15"/>
      <c r="C33" s="15"/>
      <c r="D33" s="15"/>
      <c r="E33" s="15"/>
      <c r="F33" s="15"/>
      <c r="G33" s="15"/>
      <c r="H33" s="303">
        <v>17</v>
      </c>
      <c r="I33" s="303"/>
      <c r="J33" s="237">
        <v>8720818</v>
      </c>
      <c r="K33" s="149"/>
      <c r="L33" s="149">
        <v>11954012</v>
      </c>
      <c r="M33" s="149"/>
      <c r="N33" s="237">
        <v>8720818</v>
      </c>
      <c r="O33" s="303"/>
      <c r="P33" s="16">
        <v>11954012</v>
      </c>
    </row>
    <row r="34" spans="1:16" ht="16.5" customHeight="1">
      <c r="A34" s="305" t="s">
        <v>29</v>
      </c>
      <c r="B34" s="15"/>
      <c r="C34" s="15"/>
      <c r="D34" s="15"/>
      <c r="E34" s="15"/>
      <c r="F34" s="15"/>
      <c r="G34" s="15"/>
      <c r="H34" s="303">
        <v>18</v>
      </c>
      <c r="I34" s="303"/>
      <c r="J34" s="237">
        <v>2784010</v>
      </c>
      <c r="K34" s="149"/>
      <c r="L34" s="149">
        <v>3617881</v>
      </c>
      <c r="M34" s="149"/>
      <c r="N34" s="237">
        <v>2778858</v>
      </c>
      <c r="O34" s="303"/>
      <c r="P34" s="16">
        <v>3581687</v>
      </c>
    </row>
    <row r="35" spans="1:16" ht="16.5" customHeight="1">
      <c r="A35" s="305" t="s">
        <v>30</v>
      </c>
      <c r="B35" s="15"/>
      <c r="C35" s="15"/>
      <c r="D35" s="15"/>
      <c r="E35" s="15"/>
      <c r="F35" s="15"/>
      <c r="G35" s="15"/>
      <c r="H35" s="303">
        <v>19</v>
      </c>
      <c r="I35" s="303"/>
      <c r="J35" s="237">
        <v>11281383</v>
      </c>
      <c r="K35" s="149"/>
      <c r="L35" s="149">
        <v>10144594</v>
      </c>
      <c r="M35" s="149"/>
      <c r="N35" s="237">
        <v>11186077</v>
      </c>
      <c r="O35" s="303"/>
      <c r="P35" s="16">
        <v>10055514</v>
      </c>
    </row>
    <row r="36" spans="1:16" ht="16.5" customHeight="1">
      <c r="A36" s="15" t="s">
        <v>31</v>
      </c>
      <c r="B36" s="15"/>
      <c r="C36" s="15"/>
      <c r="D36" s="15"/>
      <c r="E36" s="15"/>
      <c r="F36" s="15"/>
      <c r="G36" s="15"/>
      <c r="H36" s="303"/>
      <c r="I36" s="303"/>
      <c r="J36" s="239">
        <v>2158159</v>
      </c>
      <c r="K36" s="149"/>
      <c r="L36" s="161">
        <v>2154877</v>
      </c>
      <c r="M36" s="149"/>
      <c r="N36" s="239">
        <v>1958159</v>
      </c>
      <c r="O36" s="303"/>
      <c r="P36" s="21">
        <v>2154877</v>
      </c>
    </row>
    <row r="37" spans="1:16" ht="16.5" customHeight="1">
      <c r="A37" s="15"/>
      <c r="B37" s="15"/>
      <c r="C37" s="15"/>
      <c r="D37" s="15"/>
      <c r="E37" s="17"/>
      <c r="F37" s="15"/>
      <c r="G37" s="15"/>
      <c r="H37" s="303"/>
      <c r="I37" s="303"/>
      <c r="J37" s="237"/>
      <c r="K37" s="149"/>
      <c r="L37" s="149"/>
      <c r="M37" s="149"/>
      <c r="N37" s="237"/>
      <c r="O37" s="303"/>
      <c r="P37" s="16"/>
    </row>
    <row r="38" spans="1:16" ht="16.5" customHeight="1">
      <c r="A38" s="22" t="s">
        <v>32</v>
      </c>
      <c r="B38" s="15"/>
      <c r="C38" s="15"/>
      <c r="D38" s="15"/>
      <c r="E38" s="15"/>
      <c r="F38" s="15"/>
      <c r="G38" s="15"/>
      <c r="H38" s="303"/>
      <c r="I38" s="303"/>
      <c r="J38" s="239">
        <f>SUM(J29:J36)</f>
        <v>253118429</v>
      </c>
      <c r="K38" s="149"/>
      <c r="L38" s="161">
        <f>SUM(L29:L36)</f>
        <v>249398681</v>
      </c>
      <c r="M38" s="149"/>
      <c r="N38" s="239">
        <f>SUM(N29:N36)</f>
        <v>263960897</v>
      </c>
      <c r="O38" s="303"/>
      <c r="P38" s="21">
        <f>SUM(P29:P36)</f>
        <v>259504954</v>
      </c>
    </row>
    <row r="39" spans="1:16" ht="16.5" customHeight="1">
      <c r="A39" s="19"/>
      <c r="B39" s="15"/>
      <c r="C39" s="15"/>
      <c r="D39" s="15"/>
      <c r="E39" s="15"/>
      <c r="F39" s="15"/>
      <c r="G39" s="15"/>
      <c r="H39" s="303"/>
      <c r="I39" s="303"/>
      <c r="J39" s="237"/>
      <c r="K39" s="149"/>
      <c r="L39" s="149"/>
      <c r="M39" s="149"/>
      <c r="N39" s="237"/>
      <c r="O39" s="303"/>
      <c r="P39" s="16"/>
    </row>
    <row r="40" spans="1:16" ht="16.5" customHeight="1" thickBot="1">
      <c r="A40" s="2" t="s">
        <v>33</v>
      </c>
      <c r="B40" s="15"/>
      <c r="C40" s="15"/>
      <c r="D40" s="15"/>
      <c r="E40" s="15"/>
      <c r="F40" s="15"/>
      <c r="G40" s="15"/>
      <c r="H40" s="303"/>
      <c r="I40" s="303"/>
      <c r="J40" s="240">
        <f>SUM(J38,J25)</f>
        <v>1078605351</v>
      </c>
      <c r="K40" s="149"/>
      <c r="L40" s="162">
        <f>SUM(L38,L25)</f>
        <v>666936360</v>
      </c>
      <c r="M40" s="149"/>
      <c r="N40" s="240">
        <f>SUM(N38,N25)</f>
        <v>1112642430</v>
      </c>
      <c r="O40" s="303"/>
      <c r="P40" s="23">
        <f>SUM(P38,P25)</f>
        <v>686793035</v>
      </c>
    </row>
    <row r="41" spans="1:16" ht="16.5" customHeight="1" thickTop="1">
      <c r="A41" s="2"/>
      <c r="B41" s="15"/>
      <c r="C41" s="15"/>
      <c r="D41" s="15"/>
      <c r="E41" s="15"/>
      <c r="F41" s="15"/>
      <c r="G41" s="15"/>
      <c r="H41" s="303"/>
      <c r="I41" s="303"/>
      <c r="J41" s="149"/>
      <c r="K41" s="149"/>
      <c r="L41" s="149"/>
      <c r="M41" s="149"/>
      <c r="N41" s="149"/>
      <c r="O41" s="303"/>
      <c r="P41" s="16"/>
    </row>
    <row r="42" spans="1:16" ht="16.5" customHeight="1">
      <c r="A42" s="2"/>
      <c r="B42" s="15"/>
      <c r="C42" s="15"/>
      <c r="D42" s="15"/>
      <c r="E42" s="15"/>
      <c r="F42" s="15"/>
      <c r="G42" s="15"/>
      <c r="H42" s="303"/>
      <c r="I42" s="303"/>
      <c r="J42" s="149"/>
      <c r="K42" s="149"/>
      <c r="L42" s="149"/>
      <c r="M42" s="149"/>
      <c r="N42" s="149"/>
      <c r="O42" s="303"/>
      <c r="P42" s="16"/>
    </row>
    <row r="43" spans="1:16" ht="16.5" customHeight="1">
      <c r="A43" s="2"/>
      <c r="B43" s="15"/>
      <c r="C43" s="15"/>
      <c r="D43" s="15"/>
      <c r="E43" s="15"/>
      <c r="F43" s="15"/>
      <c r="G43" s="15"/>
      <c r="H43" s="303"/>
      <c r="I43" s="303"/>
      <c r="J43" s="149"/>
      <c r="K43" s="149"/>
      <c r="L43" s="149"/>
      <c r="M43" s="149"/>
      <c r="N43" s="149"/>
      <c r="O43" s="303"/>
      <c r="P43" s="16"/>
    </row>
    <row r="44" spans="1:16" ht="16.5" customHeight="1">
      <c r="A44" s="2"/>
      <c r="B44" s="15"/>
      <c r="C44" s="15"/>
      <c r="D44" s="15"/>
      <c r="E44" s="15"/>
      <c r="F44" s="15"/>
      <c r="G44" s="15"/>
      <c r="H44" s="303"/>
      <c r="I44" s="303"/>
      <c r="J44" s="149"/>
      <c r="K44" s="149"/>
      <c r="L44" s="149"/>
      <c r="M44" s="149"/>
      <c r="N44" s="149"/>
      <c r="O44" s="303"/>
      <c r="P44" s="16"/>
    </row>
    <row r="45" spans="1:16" ht="24.75" customHeight="1">
      <c r="A45" s="2"/>
      <c r="B45" s="15"/>
      <c r="C45" s="15"/>
      <c r="D45" s="15"/>
      <c r="E45" s="15"/>
      <c r="F45" s="15"/>
      <c r="G45" s="15"/>
      <c r="H45" s="303"/>
      <c r="I45" s="303"/>
      <c r="J45" s="149"/>
      <c r="K45" s="149"/>
      <c r="L45" s="149"/>
      <c r="M45" s="149"/>
      <c r="N45" s="149"/>
      <c r="O45" s="303"/>
      <c r="P45" s="16"/>
    </row>
    <row r="46" spans="1:16" ht="16.5" customHeight="1">
      <c r="A46" s="2"/>
      <c r="B46" s="15"/>
      <c r="C46" s="15"/>
      <c r="D46" s="15"/>
      <c r="E46" s="15"/>
      <c r="F46" s="15"/>
      <c r="G46" s="15"/>
      <c r="H46" s="303"/>
      <c r="I46" s="303"/>
      <c r="J46" s="149"/>
      <c r="K46" s="149"/>
      <c r="L46" s="149"/>
      <c r="M46" s="149"/>
      <c r="N46" s="149"/>
      <c r="O46" s="303"/>
      <c r="P46" s="16"/>
    </row>
    <row r="47" spans="1:16" ht="16.5" customHeight="1">
      <c r="A47" s="307" t="s">
        <v>34</v>
      </c>
      <c r="B47" s="307"/>
      <c r="C47" s="307"/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</row>
    <row r="49" spans="1:16" ht="16.5" customHeight="1">
      <c r="A49" s="313"/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</row>
    <row r="50" spans="1:16" ht="16.5" customHeight="1">
      <c r="A50" s="304"/>
      <c r="B50" s="304"/>
      <c r="C50" s="304"/>
      <c r="D50" s="304"/>
      <c r="E50" s="304"/>
      <c r="F50" s="304"/>
      <c r="G50" s="304"/>
      <c r="H50" s="304"/>
      <c r="I50" s="304"/>
      <c r="J50" s="292"/>
      <c r="K50" s="292"/>
      <c r="L50" s="292"/>
      <c r="M50" s="292"/>
      <c r="N50" s="292"/>
      <c r="O50" s="304"/>
      <c r="P50" s="304"/>
    </row>
    <row r="51" spans="1:16" ht="21.95" customHeight="1">
      <c r="A51" s="25" t="s">
        <v>35</v>
      </c>
      <c r="B51" s="26"/>
      <c r="C51" s="26"/>
      <c r="D51" s="26"/>
      <c r="E51" s="26"/>
      <c r="F51" s="26"/>
      <c r="G51" s="26"/>
      <c r="H51" s="26"/>
      <c r="I51" s="26"/>
      <c r="J51" s="163"/>
      <c r="K51" s="163"/>
      <c r="L51" s="163"/>
      <c r="M51" s="163"/>
      <c r="N51" s="164"/>
      <c r="O51" s="27"/>
      <c r="P51" s="27"/>
    </row>
    <row r="52" spans="1:16" ht="16.5" customHeight="1">
      <c r="A52" s="2" t="s">
        <v>0</v>
      </c>
      <c r="B52" s="2"/>
      <c r="C52" s="2"/>
      <c r="D52" s="2"/>
      <c r="E52" s="2"/>
      <c r="F52" s="2"/>
      <c r="G52" s="2"/>
      <c r="H52" s="3"/>
      <c r="I52" s="3"/>
      <c r="J52" s="150"/>
      <c r="K52" s="150"/>
      <c r="L52" s="150"/>
      <c r="M52" s="150"/>
      <c r="N52" s="151"/>
      <c r="O52" s="4"/>
      <c r="P52" s="4"/>
    </row>
    <row r="53" spans="1:16" ht="16.5" customHeight="1">
      <c r="A53" s="22" t="s">
        <v>36</v>
      </c>
      <c r="B53" s="2"/>
      <c r="C53" s="2"/>
      <c r="D53" s="2"/>
      <c r="E53" s="2"/>
      <c r="F53" s="2"/>
      <c r="G53" s="2"/>
      <c r="H53" s="3"/>
      <c r="I53" s="3"/>
      <c r="J53" s="150"/>
      <c r="K53" s="150"/>
      <c r="L53" s="150"/>
      <c r="M53" s="150"/>
      <c r="N53" s="151"/>
      <c r="O53" s="4"/>
      <c r="P53" s="4"/>
    </row>
    <row r="54" spans="1:16" ht="16.5" customHeight="1">
      <c r="A54" s="28" t="s">
        <v>2</v>
      </c>
      <c r="B54" s="6"/>
      <c r="C54" s="6"/>
      <c r="D54" s="6"/>
      <c r="E54" s="6"/>
      <c r="F54" s="6"/>
      <c r="G54" s="6"/>
      <c r="H54" s="7"/>
      <c r="I54" s="7"/>
      <c r="J54" s="152"/>
      <c r="K54" s="152"/>
      <c r="L54" s="152"/>
      <c r="M54" s="152"/>
      <c r="N54" s="153"/>
      <c r="O54" s="8"/>
      <c r="P54" s="8"/>
    </row>
    <row r="55" spans="1:16" ht="16.5" customHeight="1">
      <c r="A55" s="29"/>
      <c r="B55" s="2"/>
      <c r="C55" s="2"/>
      <c r="D55" s="2"/>
      <c r="E55" s="2"/>
      <c r="F55" s="2"/>
      <c r="G55" s="2"/>
      <c r="H55" s="3"/>
      <c r="I55" s="3"/>
      <c r="J55" s="150"/>
      <c r="K55" s="150"/>
      <c r="L55" s="150"/>
      <c r="M55" s="150"/>
      <c r="N55" s="151"/>
      <c r="O55" s="4"/>
      <c r="P55" s="4"/>
    </row>
    <row r="56" spans="1:16" ht="16.5" customHeight="1">
      <c r="A56" s="29"/>
      <c r="B56" s="2"/>
      <c r="C56" s="2"/>
      <c r="D56" s="2"/>
      <c r="E56" s="2"/>
      <c r="F56" s="2"/>
      <c r="G56" s="2"/>
      <c r="H56" s="3"/>
      <c r="I56" s="3"/>
      <c r="J56" s="150"/>
      <c r="K56" s="150"/>
      <c r="L56" s="150"/>
      <c r="M56" s="150"/>
      <c r="N56" s="151"/>
      <c r="O56" s="4"/>
      <c r="P56" s="4"/>
    </row>
    <row r="57" spans="1:16" ht="16.5" customHeight="1">
      <c r="A57" s="2"/>
      <c r="B57" s="2"/>
      <c r="C57" s="2"/>
      <c r="D57" s="2"/>
      <c r="E57" s="2"/>
      <c r="F57" s="2"/>
      <c r="G57" s="2"/>
      <c r="H57" s="3"/>
      <c r="I57" s="3"/>
      <c r="J57" s="311" t="s">
        <v>3</v>
      </c>
      <c r="K57" s="311"/>
      <c r="L57" s="311"/>
      <c r="M57" s="302"/>
      <c r="N57" s="312" t="s">
        <v>4</v>
      </c>
      <c r="O57" s="312"/>
      <c r="P57" s="312"/>
    </row>
    <row r="58" spans="1:16" ht="16.5" customHeight="1">
      <c r="A58" s="2"/>
      <c r="B58" s="2"/>
      <c r="C58" s="2"/>
      <c r="D58" s="2"/>
      <c r="E58" s="2"/>
      <c r="F58" s="2"/>
      <c r="G58" s="2"/>
      <c r="H58" s="3"/>
      <c r="I58" s="3"/>
      <c r="J58" s="309" t="s">
        <v>5</v>
      </c>
      <c r="K58" s="309"/>
      <c r="L58" s="309"/>
      <c r="M58" s="179"/>
      <c r="N58" s="310" t="s">
        <v>5</v>
      </c>
      <c r="O58" s="310"/>
      <c r="P58" s="310"/>
    </row>
    <row r="59" spans="1:16" ht="16.5" customHeight="1">
      <c r="A59" s="2"/>
      <c r="B59" s="2"/>
      <c r="C59" s="2"/>
      <c r="D59" s="2"/>
      <c r="E59" s="2"/>
      <c r="F59" s="2"/>
      <c r="G59" s="2"/>
      <c r="H59" s="3"/>
      <c r="I59" s="3"/>
      <c r="J59" s="154" t="s">
        <v>6</v>
      </c>
      <c r="K59" s="154"/>
      <c r="L59" s="154" t="s">
        <v>7</v>
      </c>
      <c r="M59" s="155"/>
      <c r="N59" s="154" t="s">
        <v>6</v>
      </c>
      <c r="O59" s="10"/>
      <c r="P59" s="10" t="s">
        <v>7</v>
      </c>
    </row>
    <row r="60" spans="1:16" ht="16.5" customHeight="1">
      <c r="A60" s="2"/>
      <c r="B60" s="2"/>
      <c r="C60" s="2"/>
      <c r="D60" s="2"/>
      <c r="E60" s="2"/>
      <c r="F60" s="2"/>
      <c r="G60" s="2"/>
      <c r="H60" s="12" t="s">
        <v>8</v>
      </c>
      <c r="I60" s="3"/>
      <c r="J60" s="156" t="s">
        <v>9</v>
      </c>
      <c r="K60" s="157"/>
      <c r="L60" s="156" t="s">
        <v>9</v>
      </c>
      <c r="M60" s="157"/>
      <c r="N60" s="156" t="s">
        <v>9</v>
      </c>
      <c r="O60" s="14"/>
      <c r="P60" s="13" t="s">
        <v>9</v>
      </c>
    </row>
    <row r="61" spans="1:16" ht="16.5" customHeight="1">
      <c r="A61" s="2"/>
      <c r="B61" s="2"/>
      <c r="C61" s="2"/>
      <c r="D61" s="2"/>
      <c r="E61" s="2"/>
      <c r="F61" s="2"/>
      <c r="G61" s="2"/>
      <c r="H61" s="3"/>
      <c r="I61" s="3"/>
      <c r="J61" s="236"/>
      <c r="K61" s="151"/>
      <c r="L61" s="151"/>
      <c r="M61" s="150"/>
      <c r="N61" s="236"/>
      <c r="O61" s="4"/>
      <c r="P61" s="4"/>
    </row>
    <row r="62" spans="1:16" ht="16.5" customHeight="1">
      <c r="A62" s="29" t="s">
        <v>37</v>
      </c>
      <c r="B62" s="15"/>
      <c r="C62" s="15"/>
      <c r="D62" s="15"/>
      <c r="E62" s="15"/>
      <c r="F62" s="15"/>
      <c r="G62" s="15"/>
      <c r="H62" s="303"/>
      <c r="I62" s="303"/>
      <c r="J62" s="241"/>
      <c r="K62" s="158"/>
      <c r="L62" s="158"/>
      <c r="M62" s="158"/>
      <c r="N62" s="237"/>
      <c r="O62" s="16"/>
      <c r="P62" s="16"/>
    </row>
    <row r="63" spans="1:16" ht="16.5" customHeight="1">
      <c r="A63" s="15"/>
      <c r="B63" s="15"/>
      <c r="C63" s="15"/>
      <c r="D63" s="15"/>
      <c r="E63" s="17"/>
      <c r="F63" s="15"/>
      <c r="G63" s="15"/>
      <c r="H63" s="303"/>
      <c r="I63" s="303"/>
      <c r="J63" s="241"/>
      <c r="K63" s="158"/>
      <c r="L63" s="158"/>
      <c r="M63" s="158"/>
      <c r="N63" s="237"/>
      <c r="O63" s="16"/>
      <c r="P63" s="16"/>
    </row>
    <row r="64" spans="1:16" ht="16.5" customHeight="1">
      <c r="A64" s="2" t="s">
        <v>38</v>
      </c>
      <c r="B64" s="15"/>
      <c r="C64" s="15"/>
      <c r="D64" s="15"/>
      <c r="E64" s="17"/>
      <c r="F64" s="15"/>
      <c r="G64" s="15"/>
      <c r="H64" s="303"/>
      <c r="I64" s="303"/>
      <c r="J64" s="242"/>
      <c r="K64" s="165"/>
      <c r="L64" s="165"/>
      <c r="M64" s="158"/>
      <c r="N64" s="237"/>
      <c r="O64" s="16"/>
      <c r="P64" s="16"/>
    </row>
    <row r="65" spans="1:16" ht="16.5" customHeight="1">
      <c r="A65" s="15"/>
      <c r="B65" s="15"/>
      <c r="C65" s="15"/>
      <c r="D65" s="15"/>
      <c r="E65" s="17"/>
      <c r="F65" s="15"/>
      <c r="G65" s="15"/>
      <c r="H65" s="303"/>
      <c r="I65" s="303"/>
      <c r="J65" s="243"/>
      <c r="K65" s="158"/>
      <c r="L65" s="166"/>
      <c r="M65" s="158"/>
      <c r="N65" s="237"/>
      <c r="O65" s="16"/>
      <c r="P65" s="16"/>
    </row>
    <row r="66" spans="1:16" ht="16.5" customHeight="1">
      <c r="A66" s="308" t="s">
        <v>39</v>
      </c>
      <c r="B66" s="308"/>
      <c r="C66" s="308"/>
      <c r="D66" s="308"/>
      <c r="E66" s="308"/>
      <c r="F66" s="308"/>
      <c r="G66" s="308"/>
      <c r="H66" s="303"/>
      <c r="I66" s="303"/>
      <c r="J66" s="244"/>
      <c r="K66" s="167"/>
      <c r="L66" s="167"/>
      <c r="M66" s="167"/>
      <c r="N66" s="244"/>
      <c r="O66" s="15"/>
      <c r="P66" s="15"/>
    </row>
    <row r="67" spans="1:16" ht="16.5" customHeight="1">
      <c r="A67" s="19"/>
      <c r="B67" s="15" t="s">
        <v>40</v>
      </c>
      <c r="C67" s="15"/>
      <c r="D67" s="15"/>
      <c r="E67" s="17"/>
      <c r="F67" s="15"/>
      <c r="G67" s="15"/>
      <c r="H67" s="303">
        <v>20</v>
      </c>
      <c r="I67" s="303"/>
      <c r="J67" s="237">
        <v>88933371</v>
      </c>
      <c r="K67" s="149"/>
      <c r="L67" s="149">
        <v>90875039</v>
      </c>
      <c r="M67" s="149"/>
      <c r="N67" s="237">
        <v>85930664</v>
      </c>
      <c r="O67" s="303"/>
      <c r="P67" s="16">
        <v>89002602</v>
      </c>
    </row>
    <row r="68" spans="1:16" ht="16.5" customHeight="1">
      <c r="A68" s="308" t="s">
        <v>41</v>
      </c>
      <c r="B68" s="308"/>
      <c r="C68" s="308"/>
      <c r="D68" s="308"/>
      <c r="E68" s="308"/>
      <c r="F68" s="308"/>
      <c r="G68" s="308"/>
      <c r="H68" s="303">
        <v>21</v>
      </c>
      <c r="I68" s="303"/>
      <c r="J68" s="237">
        <v>448670517</v>
      </c>
      <c r="K68" s="149"/>
      <c r="L68" s="149">
        <v>268985481</v>
      </c>
      <c r="M68" s="149"/>
      <c r="N68" s="237">
        <v>449274820</v>
      </c>
      <c r="O68" s="303"/>
      <c r="P68" s="16">
        <v>261278289</v>
      </c>
    </row>
    <row r="69" spans="1:16" ht="16.5" customHeight="1">
      <c r="A69" s="305" t="s">
        <v>42</v>
      </c>
      <c r="B69" s="19"/>
      <c r="C69" s="15"/>
      <c r="D69" s="15"/>
      <c r="E69" s="15"/>
      <c r="F69" s="15"/>
      <c r="G69" s="15"/>
      <c r="H69" s="303"/>
      <c r="I69" s="303"/>
      <c r="J69" s="241"/>
      <c r="K69" s="158"/>
      <c r="L69" s="158"/>
      <c r="M69" s="158"/>
      <c r="N69" s="241"/>
      <c r="O69" s="303"/>
      <c r="P69" s="303"/>
    </row>
    <row r="70" spans="1:16" ht="16.5" customHeight="1">
      <c r="A70" s="19"/>
      <c r="B70" s="15" t="s">
        <v>43</v>
      </c>
      <c r="C70" s="15"/>
      <c r="D70" s="15"/>
      <c r="E70" s="15"/>
      <c r="F70" s="15"/>
      <c r="G70" s="15"/>
      <c r="H70" s="303">
        <v>20</v>
      </c>
      <c r="I70" s="303"/>
      <c r="J70" s="237">
        <v>19303920</v>
      </c>
      <c r="K70" s="149"/>
      <c r="L70" s="149">
        <v>17927421</v>
      </c>
      <c r="M70" s="149"/>
      <c r="N70" s="237">
        <v>18203630</v>
      </c>
      <c r="O70" s="303"/>
      <c r="P70" s="16">
        <v>17927421</v>
      </c>
    </row>
    <row r="71" spans="1:16" ht="16.5" customHeight="1">
      <c r="A71" s="15" t="s">
        <v>44</v>
      </c>
      <c r="B71" s="15"/>
      <c r="C71" s="15"/>
      <c r="D71" s="15"/>
      <c r="E71" s="15"/>
      <c r="F71" s="15"/>
      <c r="G71" s="15"/>
      <c r="H71" s="303" t="s">
        <v>45</v>
      </c>
      <c r="I71" s="303"/>
      <c r="J71" s="237">
        <v>17435864</v>
      </c>
      <c r="K71" s="149"/>
      <c r="L71" s="149">
        <v>22171270</v>
      </c>
      <c r="M71" s="149"/>
      <c r="N71" s="237">
        <v>17400129</v>
      </c>
      <c r="O71" s="303"/>
      <c r="P71" s="16">
        <v>21762402</v>
      </c>
    </row>
    <row r="72" spans="1:16" ht="16.5" customHeight="1">
      <c r="A72" s="19" t="s">
        <v>46</v>
      </c>
      <c r="B72" s="15"/>
      <c r="C72" s="15"/>
      <c r="D72" s="15"/>
      <c r="E72" s="15"/>
      <c r="F72" s="15"/>
      <c r="G72" s="15"/>
      <c r="H72" s="303"/>
      <c r="I72" s="15"/>
      <c r="J72" s="237">
        <v>0</v>
      </c>
      <c r="K72" s="160"/>
      <c r="L72" s="149">
        <v>21057</v>
      </c>
      <c r="M72" s="149"/>
      <c r="N72" s="237">
        <v>0</v>
      </c>
      <c r="O72" s="20"/>
      <c r="P72" s="16">
        <v>21057</v>
      </c>
    </row>
    <row r="73" spans="1:16" ht="16.5" customHeight="1">
      <c r="A73" s="15" t="s">
        <v>47</v>
      </c>
      <c r="B73" s="15"/>
      <c r="C73" s="2"/>
      <c r="D73" s="15"/>
      <c r="E73" s="15"/>
      <c r="F73" s="15"/>
      <c r="G73" s="15"/>
      <c r="H73" s="303"/>
      <c r="I73" s="303"/>
      <c r="J73" s="239">
        <v>6970549</v>
      </c>
      <c r="K73" s="149"/>
      <c r="L73" s="161">
        <v>11600657</v>
      </c>
      <c r="M73" s="149"/>
      <c r="N73" s="239">
        <v>5380188</v>
      </c>
      <c r="O73" s="303"/>
      <c r="P73" s="21">
        <v>10975152</v>
      </c>
    </row>
    <row r="74" spans="1:16" ht="16.5" customHeight="1">
      <c r="A74" s="15"/>
      <c r="B74" s="15"/>
      <c r="C74" s="15"/>
      <c r="D74" s="15"/>
      <c r="E74" s="17"/>
      <c r="F74" s="15"/>
      <c r="G74" s="15"/>
      <c r="H74" s="303"/>
      <c r="I74" s="303"/>
      <c r="J74" s="237"/>
      <c r="K74" s="149"/>
      <c r="L74" s="149"/>
      <c r="M74" s="149"/>
      <c r="N74" s="237"/>
      <c r="O74" s="303"/>
      <c r="P74" s="16"/>
    </row>
    <row r="75" spans="1:16" ht="16.5" customHeight="1">
      <c r="A75" s="22" t="s">
        <v>48</v>
      </c>
      <c r="B75" s="15"/>
      <c r="C75" s="15"/>
      <c r="D75" s="15"/>
      <c r="E75" s="15"/>
      <c r="F75" s="15"/>
      <c r="G75" s="15"/>
      <c r="H75" s="303"/>
      <c r="I75" s="303"/>
      <c r="J75" s="239">
        <f>SUM(J67:J73)</f>
        <v>581314221</v>
      </c>
      <c r="K75" s="149"/>
      <c r="L75" s="161">
        <f>SUM(L67:L73)</f>
        <v>411580925</v>
      </c>
      <c r="M75" s="149"/>
      <c r="N75" s="239">
        <f>SUM(N67:N73)</f>
        <v>576189431</v>
      </c>
      <c r="O75" s="303"/>
      <c r="P75" s="21">
        <f>SUM(P67:P73)</f>
        <v>400966923</v>
      </c>
    </row>
    <row r="76" spans="1:16" ht="16.5" customHeight="1">
      <c r="A76" s="15"/>
      <c r="B76" s="15"/>
      <c r="C76" s="15"/>
      <c r="D76" s="15"/>
      <c r="E76" s="17"/>
      <c r="F76" s="15"/>
      <c r="G76" s="15"/>
      <c r="H76" s="303"/>
      <c r="I76" s="303"/>
      <c r="J76" s="237"/>
      <c r="K76" s="149"/>
      <c r="L76" s="149"/>
      <c r="M76" s="149"/>
      <c r="N76" s="237"/>
      <c r="O76" s="303"/>
      <c r="P76" s="16"/>
    </row>
    <row r="77" spans="1:16" ht="16.5" customHeight="1">
      <c r="A77" s="2" t="s">
        <v>49</v>
      </c>
      <c r="B77" s="15"/>
      <c r="C77" s="15"/>
      <c r="D77" s="15"/>
      <c r="E77" s="15"/>
      <c r="F77" s="15"/>
      <c r="G77" s="15"/>
      <c r="H77" s="303"/>
      <c r="I77" s="15"/>
      <c r="J77" s="237"/>
      <c r="K77" s="149"/>
      <c r="L77" s="149"/>
      <c r="M77" s="149"/>
      <c r="N77" s="237"/>
      <c r="O77" s="15"/>
      <c r="P77" s="16"/>
    </row>
    <row r="78" spans="1:16" ht="16.5" customHeight="1">
      <c r="A78" s="15"/>
      <c r="B78" s="15"/>
      <c r="C78" s="15"/>
      <c r="D78" s="15"/>
      <c r="E78" s="17"/>
      <c r="F78" s="15"/>
      <c r="G78" s="15"/>
      <c r="H78" s="303"/>
      <c r="I78" s="303"/>
      <c r="J78" s="237"/>
      <c r="K78" s="149"/>
      <c r="L78" s="149"/>
      <c r="M78" s="149"/>
      <c r="N78" s="237"/>
      <c r="O78" s="303"/>
      <c r="P78" s="16"/>
    </row>
    <row r="79" spans="1:16" ht="16.5" customHeight="1">
      <c r="A79" s="15" t="s">
        <v>50</v>
      </c>
      <c r="B79" s="15"/>
      <c r="C79" s="15"/>
      <c r="D79" s="15"/>
      <c r="E79" s="15"/>
      <c r="F79" s="15"/>
      <c r="G79" s="15"/>
      <c r="H79" s="15"/>
      <c r="I79" s="15"/>
      <c r="J79" s="244"/>
      <c r="K79" s="167"/>
      <c r="L79" s="167"/>
      <c r="M79" s="167"/>
      <c r="N79" s="237"/>
      <c r="O79" s="15"/>
      <c r="P79" s="15"/>
    </row>
    <row r="80" spans="1:16" ht="16.5" customHeight="1">
      <c r="A80" s="15"/>
      <c r="B80" s="15" t="s">
        <v>51</v>
      </c>
      <c r="C80" s="15"/>
      <c r="D80" s="15"/>
      <c r="E80" s="15"/>
      <c r="F80" s="15"/>
      <c r="G80" s="15"/>
      <c r="H80" s="303">
        <v>20</v>
      </c>
      <c r="I80" s="15"/>
      <c r="J80" s="237">
        <v>42081949</v>
      </c>
      <c r="K80" s="149"/>
      <c r="L80" s="149">
        <v>59340348</v>
      </c>
      <c r="M80" s="149"/>
      <c r="N80" s="237">
        <v>37782239</v>
      </c>
      <c r="O80" s="303"/>
      <c r="P80" s="16">
        <v>53940348</v>
      </c>
    </row>
    <row r="81" spans="1:16" ht="16.5" customHeight="1">
      <c r="A81" s="15" t="s">
        <v>52</v>
      </c>
      <c r="B81" s="15"/>
      <c r="C81" s="15"/>
      <c r="D81" s="15"/>
      <c r="E81" s="17"/>
      <c r="F81" s="15"/>
      <c r="G81" s="15"/>
      <c r="H81" s="303" t="s">
        <v>45</v>
      </c>
      <c r="I81" s="303"/>
      <c r="J81" s="237">
        <v>12134604</v>
      </c>
      <c r="K81" s="149"/>
      <c r="L81" s="149">
        <v>25543534</v>
      </c>
      <c r="M81" s="149"/>
      <c r="N81" s="237">
        <v>12134604</v>
      </c>
      <c r="O81" s="15"/>
      <c r="P81" s="16">
        <v>25507799</v>
      </c>
    </row>
    <row r="82" spans="1:16" ht="16.5" customHeight="1">
      <c r="A82" s="19" t="s">
        <v>53</v>
      </c>
      <c r="B82" s="15"/>
      <c r="C82" s="15"/>
      <c r="D82" s="15"/>
      <c r="E82" s="15"/>
      <c r="F82" s="15"/>
      <c r="G82" s="15"/>
      <c r="H82" s="303">
        <v>22</v>
      </c>
      <c r="I82" s="15"/>
      <c r="J82" s="237">
        <v>14669493</v>
      </c>
      <c r="K82" s="149"/>
      <c r="L82" s="149">
        <v>12011299</v>
      </c>
      <c r="M82" s="149"/>
      <c r="N82" s="237">
        <v>14042967</v>
      </c>
      <c r="O82" s="15"/>
      <c r="P82" s="16">
        <v>11633392</v>
      </c>
    </row>
    <row r="83" spans="1:16" ht="16.5" customHeight="1">
      <c r="A83" s="19" t="s">
        <v>54</v>
      </c>
      <c r="B83" s="15"/>
      <c r="C83" s="15"/>
      <c r="D83" s="15"/>
      <c r="E83" s="15"/>
      <c r="F83" s="15"/>
      <c r="G83" s="15"/>
      <c r="H83" s="303"/>
      <c r="I83" s="15"/>
      <c r="J83" s="239">
        <v>8625266</v>
      </c>
      <c r="K83" s="149"/>
      <c r="L83" s="161">
        <v>7980367</v>
      </c>
      <c r="M83" s="149"/>
      <c r="N83" s="239">
        <v>8625266</v>
      </c>
      <c r="O83" s="15"/>
      <c r="P83" s="21">
        <v>7980367</v>
      </c>
    </row>
    <row r="84" spans="1:16" ht="16.5" customHeight="1">
      <c r="A84" s="15"/>
      <c r="B84" s="15"/>
      <c r="C84" s="15"/>
      <c r="D84" s="15"/>
      <c r="E84" s="15"/>
      <c r="F84" s="15"/>
      <c r="G84" s="15"/>
      <c r="H84" s="303"/>
      <c r="I84" s="15"/>
      <c r="J84" s="237"/>
      <c r="K84" s="149"/>
      <c r="L84" s="149"/>
      <c r="M84" s="149"/>
      <c r="N84" s="237"/>
      <c r="O84" s="15"/>
      <c r="P84" s="16"/>
    </row>
    <row r="85" spans="1:16" ht="16.5" customHeight="1">
      <c r="A85" s="22" t="s">
        <v>55</v>
      </c>
      <c r="B85" s="15"/>
      <c r="C85" s="15"/>
      <c r="D85" s="15"/>
      <c r="E85" s="15"/>
      <c r="F85" s="15"/>
      <c r="G85" s="15"/>
      <c r="H85" s="303"/>
      <c r="I85" s="15"/>
      <c r="J85" s="239">
        <f>SUM(J80:J83)</f>
        <v>77511312</v>
      </c>
      <c r="K85" s="149"/>
      <c r="L85" s="161">
        <f>SUM(L80:L83)</f>
        <v>104875548</v>
      </c>
      <c r="M85" s="149"/>
      <c r="N85" s="239">
        <f>SUM(N80:N83)</f>
        <v>72585076</v>
      </c>
      <c r="O85" s="15"/>
      <c r="P85" s="21">
        <f>SUM(P80:P83)</f>
        <v>99061906</v>
      </c>
    </row>
    <row r="86" spans="1:16" ht="16.5" customHeight="1">
      <c r="A86" s="19"/>
      <c r="B86" s="15"/>
      <c r="C86" s="15"/>
      <c r="D86" s="15"/>
      <c r="E86" s="15"/>
      <c r="F86" s="15"/>
      <c r="G86" s="15"/>
      <c r="H86" s="303"/>
      <c r="I86" s="303"/>
      <c r="J86" s="237"/>
      <c r="K86" s="149"/>
      <c r="L86" s="149"/>
      <c r="M86" s="149"/>
      <c r="N86" s="237"/>
      <c r="O86" s="303"/>
      <c r="P86" s="16"/>
    </row>
    <row r="87" spans="1:16" ht="16.5" customHeight="1">
      <c r="A87" s="2" t="s">
        <v>56</v>
      </c>
      <c r="B87" s="15"/>
      <c r="C87" s="2"/>
      <c r="D87" s="15"/>
      <c r="E87" s="15"/>
      <c r="F87" s="15"/>
      <c r="G87" s="15"/>
      <c r="H87" s="303"/>
      <c r="I87" s="303"/>
      <c r="J87" s="239">
        <f>SUM(J85,J75)</f>
        <v>658825533</v>
      </c>
      <c r="K87" s="149"/>
      <c r="L87" s="161">
        <f>SUM(L85,L75)</f>
        <v>516456473</v>
      </c>
      <c r="M87" s="149"/>
      <c r="N87" s="239">
        <f>SUM(N85,N75)</f>
        <v>648774507</v>
      </c>
      <c r="O87" s="303"/>
      <c r="P87" s="21">
        <f>SUM(P85,P75)</f>
        <v>500028829</v>
      </c>
    </row>
    <row r="88" spans="1:16" ht="16.5" customHeight="1">
      <c r="A88" s="15"/>
      <c r="B88" s="15"/>
      <c r="C88" s="15"/>
      <c r="D88" s="15"/>
      <c r="E88" s="15"/>
      <c r="F88" s="15"/>
      <c r="G88" s="15"/>
      <c r="H88" s="303"/>
      <c r="I88" s="303"/>
      <c r="J88" s="158"/>
      <c r="K88" s="158"/>
      <c r="L88" s="158"/>
      <c r="M88" s="158"/>
      <c r="N88" s="158"/>
      <c r="O88" s="303"/>
      <c r="P88" s="303"/>
    </row>
    <row r="89" spans="1:16" ht="16.5" customHeight="1">
      <c r="A89" s="15"/>
      <c r="B89" s="15"/>
      <c r="C89" s="15"/>
      <c r="D89" s="15"/>
      <c r="E89" s="15"/>
      <c r="F89" s="15"/>
      <c r="G89" s="15"/>
      <c r="H89" s="303"/>
      <c r="I89" s="303"/>
      <c r="J89" s="158"/>
      <c r="K89" s="158"/>
      <c r="L89" s="158"/>
      <c r="M89" s="158"/>
      <c r="N89" s="158"/>
      <c r="O89" s="303"/>
      <c r="P89" s="303"/>
    </row>
    <row r="90" spans="1:16" ht="16.5" customHeight="1">
      <c r="A90" s="15"/>
      <c r="B90" s="15"/>
      <c r="C90" s="15"/>
      <c r="D90" s="15"/>
      <c r="E90" s="15"/>
      <c r="F90" s="15"/>
      <c r="G90" s="15"/>
      <c r="H90" s="303"/>
      <c r="I90" s="303"/>
      <c r="J90" s="158"/>
      <c r="K90" s="158"/>
      <c r="L90" s="158"/>
      <c r="M90" s="158"/>
      <c r="N90" s="158"/>
      <c r="O90" s="303"/>
      <c r="P90" s="303"/>
    </row>
    <row r="91" spans="1:16" ht="16.5" customHeight="1">
      <c r="A91" s="15"/>
      <c r="B91" s="15"/>
      <c r="C91" s="15"/>
      <c r="D91" s="15"/>
      <c r="E91" s="15"/>
      <c r="F91" s="15"/>
      <c r="G91" s="15"/>
      <c r="H91" s="303"/>
      <c r="I91" s="303"/>
      <c r="J91" s="158"/>
      <c r="K91" s="158"/>
      <c r="L91" s="158"/>
      <c r="M91" s="158"/>
      <c r="N91" s="158"/>
      <c r="O91" s="303"/>
      <c r="P91" s="303"/>
    </row>
    <row r="92" spans="1:16" ht="16.5" customHeight="1">
      <c r="A92" s="15"/>
      <c r="B92" s="15"/>
      <c r="C92" s="15"/>
      <c r="D92" s="15"/>
      <c r="E92" s="15"/>
      <c r="F92" s="15"/>
      <c r="G92" s="15"/>
      <c r="H92" s="303"/>
      <c r="I92" s="303"/>
      <c r="J92" s="158"/>
      <c r="K92" s="158"/>
      <c r="L92" s="158"/>
      <c r="M92" s="158"/>
      <c r="N92" s="158"/>
      <c r="O92" s="303"/>
      <c r="P92" s="303"/>
    </row>
    <row r="93" spans="1:16" ht="16.5" customHeight="1">
      <c r="A93" s="15"/>
      <c r="B93" s="15"/>
      <c r="C93" s="15"/>
      <c r="D93" s="15"/>
      <c r="E93" s="15"/>
      <c r="F93" s="15"/>
      <c r="G93" s="15"/>
      <c r="H93" s="303"/>
      <c r="I93" s="303"/>
      <c r="J93" s="158"/>
      <c r="K93" s="158"/>
      <c r="L93" s="158"/>
      <c r="M93" s="158"/>
      <c r="N93" s="158"/>
      <c r="O93" s="303"/>
      <c r="P93" s="303"/>
    </row>
    <row r="94" spans="1:16" ht="16.5" customHeight="1">
      <c r="A94" s="15"/>
      <c r="B94" s="15"/>
      <c r="C94" s="15"/>
      <c r="D94" s="15"/>
      <c r="E94" s="15"/>
      <c r="F94" s="15"/>
      <c r="G94" s="15"/>
      <c r="H94" s="303"/>
      <c r="I94" s="303"/>
      <c r="J94" s="158"/>
      <c r="K94" s="158"/>
      <c r="L94" s="158"/>
      <c r="M94" s="158"/>
      <c r="N94" s="158"/>
      <c r="O94" s="303"/>
      <c r="P94" s="303"/>
    </row>
    <row r="95" spans="1:16" ht="26.25" customHeight="1">
      <c r="A95" s="15"/>
      <c r="B95" s="15"/>
      <c r="C95" s="15"/>
      <c r="D95" s="15"/>
      <c r="E95" s="15"/>
      <c r="F95" s="15"/>
      <c r="G95" s="15"/>
      <c r="H95" s="303"/>
      <c r="I95" s="303"/>
      <c r="J95" s="158"/>
      <c r="K95" s="158"/>
      <c r="L95" s="158"/>
      <c r="M95" s="158"/>
      <c r="N95" s="158"/>
      <c r="O95" s="303"/>
      <c r="P95" s="303"/>
    </row>
    <row r="96" spans="1:16" ht="16.5" customHeight="1">
      <c r="A96" s="15"/>
      <c r="B96" s="15"/>
      <c r="C96" s="15"/>
      <c r="D96" s="15"/>
      <c r="E96" s="15"/>
      <c r="F96" s="15"/>
      <c r="G96" s="15"/>
      <c r="H96" s="303"/>
      <c r="I96" s="303"/>
      <c r="J96" s="158"/>
      <c r="K96" s="158"/>
      <c r="L96" s="158"/>
      <c r="M96" s="158"/>
      <c r="N96" s="149"/>
      <c r="O96" s="16"/>
      <c r="P96" s="16"/>
    </row>
    <row r="98" spans="1:16" ht="16.5" customHeight="1">
      <c r="A98" s="307" t="s">
        <v>34</v>
      </c>
      <c r="B98" s="307"/>
      <c r="C98" s="307"/>
      <c r="D98" s="307"/>
      <c r="E98" s="307"/>
      <c r="F98" s="307"/>
      <c r="G98" s="307"/>
      <c r="H98" s="307"/>
      <c r="I98" s="307"/>
      <c r="J98" s="307"/>
      <c r="K98" s="307"/>
      <c r="L98" s="307"/>
      <c r="M98" s="307"/>
      <c r="N98" s="307"/>
      <c r="O98" s="307"/>
      <c r="P98" s="307"/>
    </row>
    <row r="100" spans="1:16" ht="16.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168"/>
      <c r="K100" s="168"/>
      <c r="L100" s="168"/>
      <c r="M100" s="168"/>
      <c r="N100" s="168"/>
      <c r="O100" s="24"/>
      <c r="P100" s="24"/>
    </row>
    <row r="101" spans="1:16" ht="16.5" customHeight="1">
      <c r="A101" s="304"/>
      <c r="B101" s="304"/>
      <c r="C101" s="304"/>
      <c r="D101" s="304"/>
      <c r="E101" s="304"/>
      <c r="F101" s="304"/>
      <c r="G101" s="304"/>
      <c r="H101" s="304"/>
      <c r="I101" s="304"/>
      <c r="J101" s="292"/>
      <c r="K101" s="292"/>
      <c r="L101" s="292"/>
      <c r="M101" s="292"/>
      <c r="N101" s="292"/>
      <c r="O101" s="304"/>
      <c r="P101" s="304"/>
    </row>
    <row r="102" spans="1:16" ht="21.95" customHeight="1">
      <c r="A102" s="26" t="s">
        <v>35</v>
      </c>
      <c r="B102" s="26"/>
      <c r="C102" s="26"/>
      <c r="D102" s="26"/>
      <c r="E102" s="26"/>
      <c r="F102" s="26"/>
      <c r="G102" s="26"/>
      <c r="H102" s="31"/>
      <c r="I102" s="31"/>
      <c r="J102" s="169"/>
      <c r="K102" s="169"/>
      <c r="L102" s="169"/>
      <c r="M102" s="169"/>
      <c r="N102" s="161"/>
      <c r="O102" s="21"/>
      <c r="P102" s="21"/>
    </row>
    <row r="103" spans="1:16" ht="16.5" customHeight="1">
      <c r="A103" s="2" t="s">
        <v>0</v>
      </c>
      <c r="B103" s="2"/>
      <c r="C103" s="2"/>
      <c r="D103" s="2"/>
      <c r="E103" s="2"/>
      <c r="F103" s="2"/>
      <c r="G103" s="2"/>
      <c r="H103" s="3"/>
      <c r="I103" s="3"/>
      <c r="J103" s="150"/>
      <c r="K103" s="150"/>
      <c r="L103" s="150"/>
      <c r="M103" s="150"/>
      <c r="N103" s="151"/>
      <c r="O103" s="4"/>
      <c r="P103" s="4"/>
    </row>
    <row r="104" spans="1:16" ht="16.5" customHeight="1">
      <c r="A104" s="2" t="s">
        <v>36</v>
      </c>
      <c r="B104" s="2"/>
      <c r="C104" s="2"/>
      <c r="D104" s="2"/>
      <c r="E104" s="2"/>
      <c r="F104" s="2"/>
      <c r="G104" s="2"/>
      <c r="H104" s="3"/>
      <c r="I104" s="3"/>
      <c r="J104" s="150"/>
      <c r="K104" s="150"/>
      <c r="L104" s="150"/>
      <c r="M104" s="150"/>
      <c r="N104" s="151"/>
      <c r="O104" s="4"/>
      <c r="P104" s="4"/>
    </row>
    <row r="105" spans="1:16" ht="16.5" customHeight="1">
      <c r="A105" s="5" t="s">
        <v>2</v>
      </c>
      <c r="B105" s="6"/>
      <c r="C105" s="6"/>
      <c r="D105" s="6"/>
      <c r="E105" s="6"/>
      <c r="F105" s="6"/>
      <c r="G105" s="6"/>
      <c r="H105" s="7"/>
      <c r="I105" s="7"/>
      <c r="J105" s="152"/>
      <c r="K105" s="152"/>
      <c r="L105" s="152"/>
      <c r="M105" s="152"/>
      <c r="N105" s="153"/>
      <c r="O105" s="8"/>
      <c r="P105" s="8"/>
    </row>
    <row r="106" spans="1:16" ht="16.5" customHeight="1">
      <c r="A106" s="293"/>
      <c r="B106" s="294"/>
      <c r="C106" s="294"/>
      <c r="D106" s="294"/>
      <c r="E106" s="294"/>
      <c r="F106" s="294"/>
      <c r="G106" s="294"/>
      <c r="H106" s="295"/>
      <c r="I106" s="295"/>
      <c r="J106" s="296"/>
      <c r="K106" s="296"/>
      <c r="L106" s="296"/>
      <c r="M106" s="296"/>
      <c r="N106" s="297"/>
      <c r="O106" s="298"/>
      <c r="P106" s="298"/>
    </row>
    <row r="107" spans="1:16" ht="16.5" customHeight="1">
      <c r="A107" s="9"/>
      <c r="B107" s="2"/>
      <c r="C107" s="2"/>
      <c r="D107" s="2"/>
      <c r="E107" s="2"/>
      <c r="F107" s="2"/>
      <c r="G107" s="2"/>
      <c r="H107" s="3"/>
      <c r="I107" s="3"/>
      <c r="J107" s="150"/>
      <c r="K107" s="150"/>
      <c r="L107" s="150"/>
      <c r="M107" s="150"/>
      <c r="N107" s="151"/>
      <c r="O107" s="4"/>
      <c r="P107" s="4"/>
    </row>
    <row r="108" spans="1:16" ht="16.5" customHeight="1">
      <c r="A108" s="2"/>
      <c r="B108" s="2"/>
      <c r="C108" s="2"/>
      <c r="D108" s="2"/>
      <c r="E108" s="2"/>
      <c r="F108" s="2"/>
      <c r="G108" s="2"/>
      <c r="H108" s="3"/>
      <c r="I108" s="3"/>
      <c r="J108" s="311" t="s">
        <v>3</v>
      </c>
      <c r="K108" s="311"/>
      <c r="L108" s="311"/>
      <c r="M108" s="302"/>
      <c r="N108" s="312" t="s">
        <v>4</v>
      </c>
      <c r="O108" s="312"/>
      <c r="P108" s="312"/>
    </row>
    <row r="109" spans="1:16" ht="16.5" customHeight="1">
      <c r="A109" s="2"/>
      <c r="B109" s="2"/>
      <c r="C109" s="2"/>
      <c r="D109" s="2"/>
      <c r="E109" s="2"/>
      <c r="F109" s="2"/>
      <c r="G109" s="2"/>
      <c r="H109" s="3"/>
      <c r="I109" s="3"/>
      <c r="J109" s="309" t="s">
        <v>5</v>
      </c>
      <c r="K109" s="309"/>
      <c r="L109" s="309"/>
      <c r="M109" s="179"/>
      <c r="N109" s="310" t="s">
        <v>5</v>
      </c>
      <c r="O109" s="310"/>
      <c r="P109" s="310"/>
    </row>
    <row r="110" spans="1:16" ht="16.5" customHeight="1">
      <c r="A110" s="2"/>
      <c r="B110" s="2"/>
      <c r="C110" s="2"/>
      <c r="D110" s="2"/>
      <c r="E110" s="2"/>
      <c r="F110" s="2"/>
      <c r="G110" s="2"/>
      <c r="H110" s="3"/>
      <c r="I110" s="3"/>
      <c r="J110" s="154" t="s">
        <v>6</v>
      </c>
      <c r="K110" s="154"/>
      <c r="L110" s="154" t="s">
        <v>7</v>
      </c>
      <c r="M110" s="155"/>
      <c r="N110" s="154" t="s">
        <v>6</v>
      </c>
      <c r="O110" s="10"/>
      <c r="P110" s="10" t="s">
        <v>7</v>
      </c>
    </row>
    <row r="111" spans="1:16" ht="16.5" customHeight="1">
      <c r="A111" s="2"/>
      <c r="B111" s="2"/>
      <c r="C111" s="2"/>
      <c r="D111" s="2"/>
      <c r="E111" s="2"/>
      <c r="F111" s="2"/>
      <c r="G111" s="2"/>
      <c r="H111" s="12" t="s">
        <v>8</v>
      </c>
      <c r="I111" s="3"/>
      <c r="J111" s="156" t="s">
        <v>9</v>
      </c>
      <c r="K111" s="157"/>
      <c r="L111" s="156" t="s">
        <v>9</v>
      </c>
      <c r="M111" s="157"/>
      <c r="N111" s="156" t="s">
        <v>9</v>
      </c>
      <c r="O111" s="14"/>
      <c r="P111" s="13" t="s">
        <v>9</v>
      </c>
    </row>
    <row r="112" spans="1:16" ht="16.5" customHeight="1">
      <c r="A112" s="2"/>
      <c r="B112" s="2"/>
      <c r="C112" s="2"/>
      <c r="D112" s="2"/>
      <c r="E112" s="2"/>
      <c r="F112" s="2"/>
      <c r="G112" s="2"/>
      <c r="H112" s="3"/>
      <c r="I112" s="3"/>
      <c r="J112" s="245"/>
      <c r="K112" s="150"/>
      <c r="L112" s="150"/>
      <c r="M112" s="150"/>
      <c r="N112" s="236"/>
      <c r="O112" s="4"/>
      <c r="P112" s="4"/>
    </row>
    <row r="113" spans="1:16" ht="16.5" customHeight="1">
      <c r="A113" s="2" t="s">
        <v>57</v>
      </c>
      <c r="B113" s="2"/>
      <c r="C113" s="2"/>
      <c r="D113" s="2"/>
      <c r="E113" s="2"/>
      <c r="F113" s="2"/>
      <c r="G113" s="2"/>
      <c r="H113" s="3"/>
      <c r="I113" s="3"/>
      <c r="J113" s="245"/>
      <c r="K113" s="150"/>
      <c r="L113" s="150"/>
      <c r="M113" s="150"/>
      <c r="N113" s="236"/>
      <c r="O113" s="4"/>
      <c r="P113" s="4"/>
    </row>
    <row r="114" spans="1:16" ht="16.5" customHeight="1">
      <c r="A114" s="19"/>
      <c r="B114" s="15"/>
      <c r="C114" s="15"/>
      <c r="D114" s="15"/>
      <c r="E114" s="15"/>
      <c r="F114" s="15"/>
      <c r="G114" s="15"/>
      <c r="H114" s="303"/>
      <c r="I114" s="303"/>
      <c r="J114" s="241"/>
      <c r="K114" s="158"/>
      <c r="L114" s="158"/>
      <c r="M114" s="158"/>
      <c r="N114" s="237"/>
      <c r="O114" s="16"/>
      <c r="P114" s="16"/>
    </row>
    <row r="115" spans="1:16" ht="16.5" customHeight="1">
      <c r="A115" s="2" t="s">
        <v>58</v>
      </c>
      <c r="B115" s="15"/>
      <c r="C115" s="15"/>
      <c r="D115" s="15"/>
      <c r="E115" s="15"/>
      <c r="F115" s="15"/>
      <c r="G115" s="15"/>
      <c r="H115" s="303"/>
      <c r="I115" s="303"/>
      <c r="J115" s="241"/>
      <c r="K115" s="158"/>
      <c r="L115" s="158"/>
      <c r="M115" s="158"/>
      <c r="N115" s="237"/>
      <c r="O115" s="16"/>
      <c r="P115" s="16"/>
    </row>
    <row r="116" spans="1:16" ht="16.5" customHeight="1">
      <c r="A116" s="15"/>
      <c r="B116" s="305" t="s">
        <v>59</v>
      </c>
      <c r="C116" s="19"/>
      <c r="D116" s="19"/>
      <c r="E116" s="15"/>
      <c r="F116" s="15"/>
      <c r="G116" s="15"/>
      <c r="H116" s="303"/>
      <c r="I116" s="303"/>
      <c r="J116" s="241"/>
      <c r="K116" s="158"/>
      <c r="L116" s="158"/>
      <c r="M116" s="158"/>
      <c r="N116" s="249"/>
      <c r="O116" s="20"/>
      <c r="P116" s="20"/>
    </row>
    <row r="117" spans="1:16" ht="16.5" customHeight="1">
      <c r="A117" s="15"/>
      <c r="B117" s="305"/>
      <c r="C117" s="32" t="s">
        <v>60</v>
      </c>
      <c r="D117" s="32"/>
      <c r="E117" s="33"/>
      <c r="F117" s="33"/>
      <c r="G117" s="33"/>
      <c r="H117" s="34"/>
      <c r="I117" s="34"/>
      <c r="J117" s="246"/>
      <c r="K117" s="158"/>
      <c r="L117" s="171"/>
      <c r="M117" s="158"/>
      <c r="N117" s="248"/>
      <c r="O117" s="35"/>
      <c r="P117" s="35"/>
    </row>
    <row r="118" spans="1:16" ht="16.5" customHeight="1" thickBot="1">
      <c r="A118" s="15"/>
      <c r="B118" s="305"/>
      <c r="C118" s="32"/>
      <c r="D118" s="32" t="s">
        <v>61</v>
      </c>
      <c r="E118" s="33"/>
      <c r="F118" s="33"/>
      <c r="G118" s="33"/>
      <c r="H118" s="34">
        <v>23</v>
      </c>
      <c r="I118" s="34"/>
      <c r="J118" s="247">
        <v>158000000</v>
      </c>
      <c r="K118" s="172"/>
      <c r="L118" s="173">
        <v>158000000</v>
      </c>
      <c r="M118" s="172"/>
      <c r="N118" s="247">
        <v>158000000</v>
      </c>
      <c r="O118" s="35"/>
      <c r="P118" s="36">
        <v>158000000</v>
      </c>
    </row>
    <row r="119" spans="1:16" ht="16.5" customHeight="1" thickTop="1">
      <c r="A119" s="15"/>
      <c r="B119" s="15"/>
      <c r="C119" s="15"/>
      <c r="D119" s="15"/>
      <c r="E119" s="15"/>
      <c r="F119" s="15"/>
      <c r="G119" s="15"/>
      <c r="H119" s="303"/>
      <c r="I119" s="303"/>
      <c r="J119" s="248"/>
      <c r="K119" s="172"/>
      <c r="L119" s="172"/>
      <c r="M119" s="172"/>
      <c r="N119" s="248"/>
      <c r="O119" s="303"/>
      <c r="P119" s="35"/>
    </row>
    <row r="120" spans="1:16" ht="16.5" customHeight="1">
      <c r="A120" s="15"/>
      <c r="B120" s="305" t="s">
        <v>62</v>
      </c>
      <c r="C120" s="19"/>
      <c r="D120" s="19"/>
      <c r="E120" s="15"/>
      <c r="F120" s="15"/>
      <c r="G120" s="15"/>
      <c r="H120" s="303"/>
      <c r="I120" s="303"/>
      <c r="J120" s="249"/>
      <c r="K120" s="170"/>
      <c r="L120" s="170"/>
      <c r="M120" s="170"/>
      <c r="N120" s="249"/>
      <c r="O120" s="303"/>
      <c r="P120" s="20"/>
    </row>
    <row r="121" spans="1:16" ht="16.5" customHeight="1">
      <c r="A121" s="15"/>
      <c r="B121" s="305"/>
      <c r="C121" s="32" t="s">
        <v>60</v>
      </c>
      <c r="D121" s="19"/>
      <c r="E121" s="15"/>
      <c r="F121" s="15"/>
      <c r="G121" s="15"/>
      <c r="H121" s="303"/>
      <c r="I121" s="303"/>
      <c r="J121" s="248"/>
      <c r="K121" s="172"/>
      <c r="L121" s="172"/>
      <c r="M121" s="172"/>
      <c r="N121" s="248"/>
      <c r="O121" s="303"/>
      <c r="P121" s="35"/>
    </row>
    <row r="122" spans="1:16" ht="16.5" customHeight="1">
      <c r="A122" s="15"/>
      <c r="B122" s="305"/>
      <c r="C122" s="19"/>
      <c r="D122" s="32" t="s">
        <v>63</v>
      </c>
      <c r="E122" s="15"/>
      <c r="F122" s="15"/>
      <c r="G122" s="15"/>
      <c r="H122" s="303"/>
      <c r="I122" s="303"/>
      <c r="J122" s="248"/>
      <c r="K122" s="172"/>
      <c r="L122" s="172"/>
      <c r="M122" s="172"/>
      <c r="N122" s="248"/>
      <c r="O122" s="303"/>
      <c r="P122" s="35"/>
    </row>
    <row r="123" spans="1:16" ht="16.5" customHeight="1">
      <c r="A123" s="15"/>
      <c r="B123" s="305"/>
      <c r="C123" s="19"/>
      <c r="D123" s="227" t="s">
        <v>64</v>
      </c>
      <c r="E123" s="167"/>
      <c r="F123" s="167"/>
      <c r="G123" s="167"/>
      <c r="H123" s="303"/>
      <c r="I123" s="303"/>
      <c r="J123" s="248"/>
      <c r="K123" s="172"/>
      <c r="L123" s="172"/>
      <c r="M123" s="172"/>
      <c r="N123" s="248"/>
      <c r="O123" s="303"/>
      <c r="P123" s="35"/>
    </row>
    <row r="124" spans="1:16" ht="16.5" customHeight="1">
      <c r="A124" s="15"/>
      <c r="B124" s="305"/>
      <c r="C124" s="19"/>
      <c r="D124" s="227" t="s">
        <v>65</v>
      </c>
      <c r="E124" s="167"/>
      <c r="F124" s="167"/>
      <c r="G124" s="167"/>
      <c r="H124" s="303">
        <v>23</v>
      </c>
      <c r="I124" s="303"/>
      <c r="J124" s="250">
        <v>158000000</v>
      </c>
      <c r="K124" s="174"/>
      <c r="L124" s="174">
        <v>115000000</v>
      </c>
      <c r="M124" s="174"/>
      <c r="N124" s="250">
        <v>158000000</v>
      </c>
      <c r="O124" s="35"/>
      <c r="P124" s="37">
        <v>115000000</v>
      </c>
    </row>
    <row r="125" spans="1:16" ht="16.5" customHeight="1">
      <c r="A125" s="15" t="s">
        <v>66</v>
      </c>
      <c r="B125" s="305"/>
      <c r="C125" s="19"/>
      <c r="D125" s="32"/>
      <c r="E125" s="15"/>
      <c r="F125" s="15"/>
      <c r="G125" s="15"/>
      <c r="H125" s="303">
        <v>23</v>
      </c>
      <c r="I125" s="303"/>
      <c r="J125" s="250">
        <v>228732200</v>
      </c>
      <c r="K125" s="174"/>
      <c r="L125" s="174">
        <v>0</v>
      </c>
      <c r="M125" s="174"/>
      <c r="N125" s="250">
        <v>228732200</v>
      </c>
      <c r="O125" s="35"/>
      <c r="P125" s="37">
        <v>0</v>
      </c>
    </row>
    <row r="126" spans="1:16" ht="16.5" customHeight="1">
      <c r="A126" s="305" t="s">
        <v>67</v>
      </c>
      <c r="B126" s="15"/>
      <c r="C126" s="19"/>
      <c r="D126" s="19"/>
      <c r="E126" s="15"/>
      <c r="F126" s="15"/>
      <c r="G126" s="15"/>
      <c r="H126" s="303"/>
      <c r="I126" s="303"/>
      <c r="J126" s="250"/>
      <c r="K126" s="174"/>
      <c r="L126" s="174"/>
      <c r="M126" s="174"/>
      <c r="N126" s="250"/>
      <c r="O126" s="37"/>
      <c r="P126" s="37"/>
    </row>
    <row r="127" spans="1:16" ht="16.5" customHeight="1">
      <c r="A127" s="15"/>
      <c r="B127" s="305"/>
      <c r="C127" s="19" t="s">
        <v>68</v>
      </c>
      <c r="D127" s="19"/>
      <c r="E127" s="15"/>
      <c r="F127" s="15"/>
      <c r="G127" s="15"/>
      <c r="H127" s="303"/>
      <c r="I127" s="303"/>
      <c r="J127" s="250">
        <v>1175732</v>
      </c>
      <c r="K127" s="174"/>
      <c r="L127" s="174">
        <v>1175732</v>
      </c>
      <c r="M127" s="174"/>
      <c r="N127" s="250">
        <v>0</v>
      </c>
      <c r="O127" s="37"/>
      <c r="P127" s="37">
        <v>0</v>
      </c>
    </row>
    <row r="128" spans="1:16" ht="16.5" customHeight="1">
      <c r="A128" s="19" t="s">
        <v>69</v>
      </c>
      <c r="B128" s="15"/>
      <c r="C128" s="15"/>
      <c r="D128" s="15"/>
      <c r="E128" s="15"/>
      <c r="F128" s="15"/>
      <c r="G128" s="15"/>
      <c r="H128" s="303"/>
      <c r="I128" s="303"/>
      <c r="J128" s="241"/>
      <c r="K128" s="158"/>
      <c r="L128" s="158"/>
      <c r="M128" s="158"/>
      <c r="N128" s="241"/>
      <c r="O128" s="303"/>
      <c r="P128" s="303"/>
    </row>
    <row r="129" spans="1:16" ht="16.5" customHeight="1">
      <c r="A129" s="19"/>
      <c r="B129" s="15" t="s">
        <v>70</v>
      </c>
      <c r="C129" s="15"/>
      <c r="D129" s="15"/>
      <c r="E129" s="15"/>
      <c r="F129" s="15"/>
      <c r="G129" s="15"/>
      <c r="H129" s="303">
        <v>24</v>
      </c>
      <c r="I129" s="303"/>
      <c r="J129" s="237">
        <v>8850000</v>
      </c>
      <c r="K129" s="149"/>
      <c r="L129" s="149">
        <v>7000000</v>
      </c>
      <c r="M129" s="149"/>
      <c r="N129" s="237">
        <v>8850000</v>
      </c>
      <c r="O129" s="30"/>
      <c r="P129" s="16">
        <v>7000000</v>
      </c>
    </row>
    <row r="130" spans="1:16" ht="16.5" customHeight="1">
      <c r="A130" s="2"/>
      <c r="B130" s="19" t="s">
        <v>71</v>
      </c>
      <c r="C130" s="15"/>
      <c r="D130" s="15"/>
      <c r="E130" s="15"/>
      <c r="F130" s="15"/>
      <c r="G130" s="15"/>
      <c r="H130" s="303"/>
      <c r="I130" s="303"/>
      <c r="J130" s="237">
        <v>23008916</v>
      </c>
      <c r="K130" s="149"/>
      <c r="L130" s="149">
        <v>27296404</v>
      </c>
      <c r="M130" s="149"/>
      <c r="N130" s="237">
        <v>68285723</v>
      </c>
      <c r="O130" s="30"/>
      <c r="P130" s="16">
        <v>64764206</v>
      </c>
    </row>
    <row r="131" spans="1:16" ht="16.5" customHeight="1">
      <c r="A131" s="15" t="s">
        <v>72</v>
      </c>
      <c r="B131" s="19"/>
      <c r="C131" s="15"/>
      <c r="D131" s="15"/>
      <c r="E131" s="15"/>
      <c r="F131" s="15"/>
      <c r="G131" s="15"/>
      <c r="H131" s="303"/>
      <c r="I131" s="303"/>
      <c r="J131" s="239">
        <v>-1502</v>
      </c>
      <c r="K131" s="149"/>
      <c r="L131" s="161">
        <v>-1502</v>
      </c>
      <c r="M131" s="149"/>
      <c r="N131" s="239">
        <v>0</v>
      </c>
      <c r="O131" s="30"/>
      <c r="P131" s="21">
        <v>0</v>
      </c>
    </row>
    <row r="132" spans="1:16" ht="16.5" customHeight="1">
      <c r="A132" s="15"/>
      <c r="B132" s="15"/>
      <c r="C132" s="15"/>
      <c r="D132" s="15"/>
      <c r="E132" s="17"/>
      <c r="F132" s="15"/>
      <c r="G132" s="15"/>
      <c r="H132" s="303"/>
      <c r="I132" s="303"/>
      <c r="J132" s="237"/>
      <c r="K132" s="149"/>
      <c r="L132" s="149"/>
      <c r="M132" s="149"/>
      <c r="N132" s="237"/>
      <c r="O132" s="303"/>
      <c r="P132" s="16"/>
    </row>
    <row r="133" spans="1:16" ht="16.5" customHeight="1">
      <c r="A133" s="15" t="s">
        <v>73</v>
      </c>
      <c r="B133" s="15"/>
      <c r="C133" s="15"/>
      <c r="D133" s="15"/>
      <c r="E133" s="15"/>
      <c r="F133" s="15"/>
      <c r="G133" s="15"/>
      <c r="H133" s="303"/>
      <c r="I133" s="303"/>
      <c r="J133" s="248">
        <f>SUM(J124:J131)</f>
        <v>419765346</v>
      </c>
      <c r="K133" s="172"/>
      <c r="L133" s="172">
        <f>SUM(L124:L131)</f>
        <v>150470634</v>
      </c>
      <c r="M133" s="172"/>
      <c r="N133" s="248">
        <f>SUM(N124:N131)</f>
        <v>463867923</v>
      </c>
      <c r="O133" s="35"/>
      <c r="P133" s="35">
        <f>SUM(P124:P131)</f>
        <v>186764206</v>
      </c>
    </row>
    <row r="134" spans="1:16" ht="16.5" customHeight="1">
      <c r="A134" s="15" t="s">
        <v>74</v>
      </c>
      <c r="B134" s="15"/>
      <c r="C134" s="15"/>
      <c r="D134" s="15"/>
      <c r="E134" s="15"/>
      <c r="F134" s="15"/>
      <c r="G134" s="15"/>
      <c r="H134" s="303"/>
      <c r="I134" s="303"/>
      <c r="J134" s="251">
        <v>14472</v>
      </c>
      <c r="K134" s="172"/>
      <c r="L134" s="175">
        <v>9253</v>
      </c>
      <c r="M134" s="172"/>
      <c r="N134" s="251">
        <v>0</v>
      </c>
      <c r="O134" s="35"/>
      <c r="P134" s="38">
        <v>0</v>
      </c>
    </row>
    <row r="135" spans="1:16" ht="16.5" customHeight="1">
      <c r="A135" s="15"/>
      <c r="B135" s="15"/>
      <c r="C135" s="15"/>
      <c r="D135" s="15"/>
      <c r="E135" s="17"/>
      <c r="F135" s="15"/>
      <c r="G135" s="15"/>
      <c r="H135" s="303"/>
      <c r="I135" s="303"/>
      <c r="J135" s="237"/>
      <c r="K135" s="149"/>
      <c r="L135" s="149"/>
      <c r="M135" s="149"/>
      <c r="N135" s="237"/>
      <c r="O135" s="303"/>
      <c r="P135" s="16"/>
    </row>
    <row r="136" spans="1:16" ht="16.5" customHeight="1">
      <c r="A136" s="22" t="s">
        <v>75</v>
      </c>
      <c r="B136" s="15"/>
      <c r="C136" s="15"/>
      <c r="D136" s="15"/>
      <c r="E136" s="15"/>
      <c r="F136" s="15"/>
      <c r="G136" s="15"/>
      <c r="H136" s="303"/>
      <c r="I136" s="303"/>
      <c r="J136" s="239">
        <f>SUM(J133:J134)</f>
        <v>419779818</v>
      </c>
      <c r="K136" s="149"/>
      <c r="L136" s="161">
        <f>SUM(L133:L134)</f>
        <v>150479887</v>
      </c>
      <c r="M136" s="149"/>
      <c r="N136" s="239">
        <f>SUM(N133:N134)</f>
        <v>463867923</v>
      </c>
      <c r="O136" s="303"/>
      <c r="P136" s="21">
        <f>SUM(P133:P134)</f>
        <v>186764206</v>
      </c>
    </row>
    <row r="137" spans="1:16" ht="16.5" customHeight="1">
      <c r="A137" s="19"/>
      <c r="B137" s="15"/>
      <c r="C137" s="15"/>
      <c r="D137" s="15"/>
      <c r="E137" s="17"/>
      <c r="F137" s="15"/>
      <c r="G137" s="15"/>
      <c r="H137" s="303"/>
      <c r="I137" s="303"/>
      <c r="J137" s="237"/>
      <c r="K137" s="149"/>
      <c r="L137" s="149"/>
      <c r="M137" s="149"/>
      <c r="N137" s="237"/>
      <c r="O137" s="303"/>
      <c r="P137" s="16"/>
    </row>
    <row r="138" spans="1:16" ht="16.5" customHeight="1" thickBot="1">
      <c r="A138" s="22" t="s">
        <v>76</v>
      </c>
      <c r="B138" s="15"/>
      <c r="C138" s="15"/>
      <c r="D138" s="15"/>
      <c r="E138" s="15"/>
      <c r="F138" s="15"/>
      <c r="G138" s="15"/>
      <c r="H138" s="303"/>
      <c r="I138" s="303"/>
      <c r="J138" s="240">
        <f>SUM(J136,J87)</f>
        <v>1078605351</v>
      </c>
      <c r="K138" s="149"/>
      <c r="L138" s="162">
        <f>SUM(L136,L87)</f>
        <v>666936360</v>
      </c>
      <c r="M138" s="149"/>
      <c r="N138" s="240">
        <f>SUM(N136,N87)</f>
        <v>1112642430</v>
      </c>
      <c r="O138" s="303"/>
      <c r="P138" s="23">
        <f>SUM(P136,P87)</f>
        <v>686793035</v>
      </c>
    </row>
    <row r="139" spans="1:16" ht="16.5" customHeight="1" thickTop="1">
      <c r="A139" s="2"/>
      <c r="B139" s="15"/>
      <c r="C139" s="15"/>
      <c r="D139" s="15"/>
      <c r="E139" s="15"/>
      <c r="F139" s="15"/>
      <c r="G139" s="15"/>
      <c r="H139" s="303"/>
      <c r="I139" s="16"/>
      <c r="J139" s="149"/>
      <c r="K139" s="149"/>
      <c r="L139" s="149"/>
      <c r="M139" s="149"/>
      <c r="N139" s="149"/>
      <c r="O139" s="16"/>
      <c r="P139" s="16"/>
    </row>
    <row r="140" spans="1:16" ht="16.5" customHeight="1">
      <c r="A140" s="2"/>
      <c r="B140" s="15"/>
      <c r="C140" s="15"/>
      <c r="D140" s="15"/>
      <c r="E140" s="15"/>
      <c r="F140" s="15"/>
      <c r="G140" s="15"/>
      <c r="H140" s="303"/>
      <c r="I140" s="303"/>
      <c r="J140" s="149"/>
      <c r="K140" s="149"/>
      <c r="L140" s="149"/>
      <c r="M140" s="149"/>
      <c r="N140" s="149"/>
      <c r="O140" s="16"/>
      <c r="P140" s="16"/>
    </row>
    <row r="141" spans="1:16" ht="16.5" customHeight="1">
      <c r="A141" s="2"/>
      <c r="B141" s="15"/>
      <c r="C141" s="15"/>
      <c r="D141" s="15"/>
      <c r="E141" s="15"/>
      <c r="F141" s="15"/>
      <c r="G141" s="15"/>
      <c r="H141" s="303"/>
      <c r="I141" s="303"/>
      <c r="J141" s="149"/>
      <c r="K141" s="149"/>
      <c r="L141" s="149"/>
      <c r="M141" s="149"/>
      <c r="N141" s="149"/>
      <c r="O141" s="16"/>
      <c r="P141" s="16"/>
    </row>
    <row r="142" spans="1:16" ht="16.5" customHeight="1">
      <c r="A142" s="2"/>
      <c r="B142" s="15"/>
      <c r="C142" s="15"/>
      <c r="D142" s="15"/>
      <c r="E142" s="15"/>
      <c r="F142" s="15"/>
      <c r="G142" s="15"/>
      <c r="H142" s="303"/>
      <c r="I142" s="303"/>
      <c r="J142" s="149"/>
      <c r="K142" s="149"/>
      <c r="L142" s="149"/>
      <c r="M142" s="149"/>
      <c r="N142" s="149"/>
      <c r="O142" s="16"/>
      <c r="P142" s="16"/>
    </row>
    <row r="143" spans="1:16" ht="16.5" customHeight="1">
      <c r="A143" s="2"/>
      <c r="B143" s="15"/>
      <c r="C143" s="15"/>
      <c r="D143" s="15"/>
      <c r="E143" s="15"/>
      <c r="F143" s="15"/>
      <c r="G143" s="15"/>
      <c r="H143" s="303"/>
      <c r="I143" s="303"/>
      <c r="J143" s="149"/>
      <c r="K143" s="149"/>
      <c r="L143" s="149"/>
      <c r="M143" s="149"/>
      <c r="N143" s="149"/>
      <c r="O143" s="16"/>
      <c r="P143" s="16"/>
    </row>
    <row r="144" spans="1:16" ht="16.5" customHeight="1">
      <c r="A144" s="2"/>
      <c r="B144" s="15"/>
      <c r="C144" s="15"/>
      <c r="D144" s="15"/>
      <c r="E144" s="15"/>
      <c r="F144" s="15"/>
      <c r="G144" s="15"/>
      <c r="H144" s="303"/>
      <c r="I144" s="303"/>
      <c r="J144" s="149"/>
      <c r="K144" s="149"/>
      <c r="L144" s="149"/>
      <c r="M144" s="149"/>
      <c r="N144" s="149"/>
      <c r="O144" s="16"/>
      <c r="P144" s="16"/>
    </row>
    <row r="145" spans="1:16" ht="16.5" customHeight="1">
      <c r="A145" s="2"/>
      <c r="B145" s="15"/>
      <c r="C145" s="15"/>
      <c r="D145" s="15"/>
      <c r="E145" s="15"/>
      <c r="F145" s="15"/>
      <c r="G145" s="15"/>
      <c r="H145" s="303"/>
      <c r="I145" s="303"/>
      <c r="J145" s="149"/>
      <c r="K145" s="149"/>
      <c r="L145" s="149"/>
      <c r="M145" s="149"/>
      <c r="N145" s="149"/>
      <c r="O145" s="16"/>
      <c r="P145" s="16"/>
    </row>
    <row r="146" spans="1:16" ht="25.5" customHeight="1">
      <c r="A146" s="2"/>
      <c r="B146" s="15"/>
      <c r="C146" s="15"/>
      <c r="D146" s="15"/>
      <c r="E146" s="15"/>
      <c r="F146" s="15"/>
      <c r="G146" s="15"/>
      <c r="H146" s="303"/>
      <c r="I146" s="303"/>
      <c r="J146" s="149"/>
      <c r="K146" s="149"/>
      <c r="L146" s="149"/>
      <c r="M146" s="149"/>
      <c r="N146" s="149"/>
      <c r="O146" s="16"/>
      <c r="P146" s="16"/>
    </row>
    <row r="147" spans="1:16" ht="16.5" customHeight="1">
      <c r="A147" s="2"/>
      <c r="B147" s="15"/>
      <c r="C147" s="15"/>
      <c r="D147" s="15"/>
      <c r="E147" s="15"/>
      <c r="F147" s="15"/>
      <c r="G147" s="15"/>
      <c r="H147" s="303"/>
      <c r="I147" s="303"/>
      <c r="J147" s="149"/>
      <c r="K147" s="149"/>
      <c r="L147" s="149"/>
      <c r="M147" s="149"/>
      <c r="N147" s="149"/>
      <c r="O147" s="16"/>
      <c r="P147" s="16"/>
    </row>
    <row r="148" spans="1:16" ht="16.5" customHeight="1">
      <c r="A148" s="2"/>
      <c r="B148" s="15"/>
      <c r="C148" s="15"/>
      <c r="D148" s="15"/>
      <c r="E148" s="15"/>
      <c r="F148" s="15"/>
      <c r="G148" s="15"/>
      <c r="H148" s="303"/>
      <c r="I148" s="303"/>
      <c r="J148" s="149"/>
      <c r="K148" s="149"/>
      <c r="L148" s="149"/>
      <c r="M148" s="149"/>
      <c r="N148" s="149"/>
      <c r="O148" s="16"/>
      <c r="P148" s="16"/>
    </row>
    <row r="149" spans="1:16" ht="16.5" customHeight="1">
      <c r="A149" s="307" t="s">
        <v>34</v>
      </c>
      <c r="B149" s="307"/>
      <c r="C149" s="307"/>
      <c r="D149" s="307"/>
      <c r="E149" s="307"/>
      <c r="F149" s="307"/>
      <c r="G149" s="307"/>
      <c r="H149" s="307"/>
      <c r="I149" s="307"/>
      <c r="J149" s="307"/>
      <c r="K149" s="307"/>
      <c r="L149" s="307"/>
      <c r="M149" s="307"/>
      <c r="N149" s="307"/>
      <c r="O149" s="307"/>
      <c r="P149" s="307"/>
    </row>
    <row r="150" spans="1:16" ht="16.5" customHeight="1">
      <c r="A150" s="304"/>
      <c r="B150" s="304"/>
      <c r="C150" s="304"/>
      <c r="D150" s="304"/>
      <c r="E150" s="304"/>
      <c r="F150" s="304"/>
      <c r="G150" s="304"/>
      <c r="H150" s="304"/>
      <c r="I150" s="304"/>
      <c r="J150" s="292"/>
      <c r="K150" s="292"/>
      <c r="L150" s="292"/>
      <c r="M150" s="292"/>
      <c r="N150" s="292"/>
      <c r="O150" s="304"/>
      <c r="P150" s="304"/>
    </row>
    <row r="151" spans="1:16" ht="16.5" customHeight="1">
      <c r="A151" s="229"/>
      <c r="B151" s="229"/>
      <c r="C151" s="229"/>
      <c r="D151" s="229"/>
      <c r="E151" s="229"/>
      <c r="F151" s="229"/>
      <c r="G151" s="229"/>
      <c r="H151" s="229"/>
      <c r="I151" s="229"/>
      <c r="J151" s="230"/>
      <c r="K151" s="230"/>
      <c r="L151" s="230"/>
      <c r="M151" s="230"/>
      <c r="N151" s="230"/>
      <c r="O151" s="229"/>
      <c r="P151" s="229"/>
    </row>
    <row r="152" spans="1:16" ht="16.5" customHeight="1">
      <c r="A152" s="229"/>
      <c r="B152" s="229"/>
      <c r="C152" s="229"/>
      <c r="D152" s="229"/>
      <c r="E152" s="229"/>
      <c r="F152" s="229"/>
      <c r="G152" s="229"/>
      <c r="H152" s="229"/>
      <c r="I152" s="229"/>
      <c r="J152" s="230"/>
      <c r="K152" s="230"/>
      <c r="L152" s="230"/>
      <c r="M152" s="230"/>
      <c r="N152" s="230"/>
      <c r="O152" s="229"/>
      <c r="P152" s="229"/>
    </row>
    <row r="153" spans="1:16" ht="21.95" customHeight="1">
      <c r="A153" s="26" t="s">
        <v>35</v>
      </c>
      <c r="B153" s="26"/>
      <c r="C153" s="26"/>
      <c r="D153" s="26"/>
      <c r="E153" s="26"/>
      <c r="F153" s="26"/>
      <c r="G153" s="26"/>
      <c r="H153" s="26"/>
      <c r="I153" s="26"/>
      <c r="J153" s="163"/>
      <c r="K153" s="163"/>
      <c r="L153" s="163"/>
      <c r="M153" s="163"/>
      <c r="N153" s="164"/>
      <c r="O153" s="27"/>
      <c r="P153" s="27"/>
    </row>
    <row r="154" spans="1:16" ht="16.5" customHeight="1">
      <c r="A154" s="228"/>
      <c r="B154" s="228"/>
      <c r="C154" s="228"/>
      <c r="D154" s="228"/>
      <c r="E154" s="228"/>
      <c r="F154" s="228"/>
      <c r="G154" s="228"/>
      <c r="H154" s="231"/>
      <c r="I154" s="231"/>
      <c r="J154" s="232"/>
      <c r="K154" s="232"/>
      <c r="L154" s="232"/>
      <c r="M154" s="232"/>
      <c r="N154" s="233"/>
      <c r="O154" s="234"/>
      <c r="P154" s="234"/>
    </row>
    <row r="155" spans="1:16" ht="16.5" customHeight="1">
      <c r="A155" s="228"/>
      <c r="B155" s="228"/>
      <c r="C155" s="228"/>
      <c r="D155" s="228"/>
      <c r="E155" s="228"/>
      <c r="F155" s="228"/>
      <c r="G155" s="228"/>
      <c r="H155" s="231"/>
      <c r="I155" s="231"/>
      <c r="J155" s="232"/>
      <c r="K155" s="232"/>
      <c r="L155" s="232"/>
      <c r="M155" s="232"/>
      <c r="N155" s="233"/>
      <c r="O155" s="234"/>
      <c r="P155" s="234"/>
    </row>
  </sheetData>
  <mergeCells count="18">
    <mergeCell ref="J6:L6"/>
    <mergeCell ref="N6:P6"/>
    <mergeCell ref="J57:L57"/>
    <mergeCell ref="N57:P57"/>
    <mergeCell ref="J108:L108"/>
    <mergeCell ref="J7:L7"/>
    <mergeCell ref="N7:P7"/>
    <mergeCell ref="A47:P47"/>
    <mergeCell ref="A49:P49"/>
    <mergeCell ref="J58:L58"/>
    <mergeCell ref="N58:P58"/>
    <mergeCell ref="N108:P108"/>
    <mergeCell ref="A149:P149"/>
    <mergeCell ref="A66:G66"/>
    <mergeCell ref="A68:G68"/>
    <mergeCell ref="A98:P98"/>
    <mergeCell ref="J109:L109"/>
    <mergeCell ref="N109:P109"/>
  </mergeCells>
  <pageMargins left="0.8" right="0.5" top="0.5" bottom="0.6" header="0.49" footer="0.4"/>
  <pageSetup paperSize="9" scale="95" firstPageNumber="6" orientation="portrait" useFirstPageNumber="1" horizontalDpi="1200" verticalDpi="1200" r:id="rId1"/>
  <headerFooter>
    <oddFooter>&amp;R&amp;"Arial,Regular"&amp;9&amp;P</oddFooter>
  </headerFooter>
  <rowBreaks count="2" manualBreakCount="2">
    <brk id="51" max="16383" man="1"/>
    <brk id="10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89E83-77DB-419A-8972-0D1678EA3848}">
  <sheetPr>
    <tabColor theme="5"/>
  </sheetPr>
  <dimension ref="A1:P104"/>
  <sheetViews>
    <sheetView topLeftCell="A57" zoomScaleNormal="100" zoomScaleSheetLayoutView="71" workbookViewId="0">
      <selection activeCell="W80" sqref="W80"/>
    </sheetView>
  </sheetViews>
  <sheetFormatPr defaultColWidth="9.140625" defaultRowHeight="16.5" customHeight="1"/>
  <cols>
    <col min="1" max="6" width="1.85546875" style="24" customWidth="1"/>
    <col min="7" max="7" width="27.7109375" style="24" customWidth="1"/>
    <col min="8" max="8" width="5.85546875" style="49" customWidth="1"/>
    <col min="9" max="9" width="0.85546875" style="49" customWidth="1"/>
    <col min="10" max="10" width="14" style="180" customWidth="1"/>
    <col min="11" max="11" width="0.85546875" style="180" customWidth="1"/>
    <col min="12" max="12" width="13.85546875" style="180" customWidth="1"/>
    <col min="13" max="13" width="0.85546875" style="180" customWidth="1"/>
    <col min="14" max="14" width="14.28515625" style="181" customWidth="1"/>
    <col min="15" max="15" width="0.85546875" style="59" customWidth="1"/>
    <col min="16" max="16" width="12.7109375" style="50" customWidth="1"/>
    <col min="17" max="16384" width="9.140625" style="24"/>
  </cols>
  <sheetData>
    <row r="1" spans="1:16" ht="16.5" customHeight="1">
      <c r="A1" s="1" t="s">
        <v>0</v>
      </c>
      <c r="B1" s="1"/>
      <c r="C1" s="1"/>
      <c r="D1" s="1"/>
      <c r="E1" s="1"/>
      <c r="F1" s="1"/>
      <c r="G1" s="1"/>
      <c r="H1" s="39"/>
      <c r="I1" s="39"/>
      <c r="J1" s="302"/>
      <c r="K1" s="302"/>
      <c r="L1" s="302"/>
      <c r="M1" s="302"/>
      <c r="N1" s="176"/>
      <c r="O1" s="41"/>
      <c r="P1" s="40"/>
    </row>
    <row r="2" spans="1:16" ht="16.5" customHeight="1">
      <c r="A2" s="1" t="s">
        <v>77</v>
      </c>
      <c r="B2" s="1"/>
      <c r="C2" s="1"/>
      <c r="D2" s="1"/>
      <c r="E2" s="1"/>
      <c r="F2" s="1"/>
      <c r="G2" s="1"/>
      <c r="H2" s="39"/>
      <c r="I2" s="39"/>
      <c r="J2" s="302"/>
      <c r="K2" s="302"/>
      <c r="L2" s="302"/>
      <c r="M2" s="302"/>
      <c r="N2" s="176"/>
      <c r="O2" s="41"/>
      <c r="P2" s="40"/>
    </row>
    <row r="3" spans="1:16" ht="16.5" customHeight="1">
      <c r="A3" s="42" t="s">
        <v>78</v>
      </c>
      <c r="B3" s="43"/>
      <c r="C3" s="43"/>
      <c r="D3" s="43"/>
      <c r="E3" s="43"/>
      <c r="F3" s="43"/>
      <c r="G3" s="43"/>
      <c r="H3" s="44"/>
      <c r="I3" s="44"/>
      <c r="J3" s="177"/>
      <c r="K3" s="177"/>
      <c r="L3" s="177"/>
      <c r="M3" s="177"/>
      <c r="N3" s="178"/>
      <c r="O3" s="46"/>
      <c r="P3" s="45"/>
    </row>
    <row r="4" spans="1:16" ht="16.5" customHeight="1">
      <c r="A4" s="47"/>
      <c r="B4" s="1"/>
      <c r="C4" s="1"/>
      <c r="D4" s="1"/>
      <c r="E4" s="1"/>
      <c r="F4" s="1"/>
      <c r="G4" s="1"/>
      <c r="H4" s="39"/>
      <c r="I4" s="39"/>
      <c r="J4" s="302"/>
      <c r="K4" s="302"/>
      <c r="L4" s="302"/>
      <c r="M4" s="302"/>
      <c r="N4" s="176"/>
      <c r="O4" s="41"/>
      <c r="P4" s="40"/>
    </row>
    <row r="5" spans="1:16" ht="16.5" customHeight="1">
      <c r="A5" s="47"/>
      <c r="B5" s="1"/>
      <c r="C5" s="1"/>
      <c r="D5" s="1"/>
      <c r="E5" s="1"/>
      <c r="F5" s="1"/>
      <c r="G5" s="1"/>
      <c r="H5" s="39"/>
      <c r="I5" s="39"/>
      <c r="J5" s="302"/>
      <c r="K5" s="302"/>
      <c r="L5" s="302"/>
      <c r="M5" s="302"/>
      <c r="N5" s="176"/>
      <c r="O5" s="41"/>
      <c r="P5" s="40"/>
    </row>
    <row r="6" spans="1:16" ht="16.5" customHeight="1">
      <c r="A6" s="47"/>
      <c r="B6" s="1"/>
      <c r="C6" s="1"/>
      <c r="D6" s="1"/>
      <c r="E6" s="1"/>
      <c r="F6" s="1"/>
      <c r="G6" s="1"/>
      <c r="H6" s="39"/>
      <c r="I6" s="39"/>
      <c r="J6" s="311" t="s">
        <v>3</v>
      </c>
      <c r="K6" s="311"/>
      <c r="L6" s="311"/>
      <c r="M6" s="302"/>
      <c r="N6" s="312" t="s">
        <v>4</v>
      </c>
      <c r="O6" s="312"/>
      <c r="P6" s="312"/>
    </row>
    <row r="7" spans="1:16" ht="16.5" customHeight="1">
      <c r="A7" s="2"/>
      <c r="B7" s="2"/>
      <c r="C7" s="2"/>
      <c r="D7" s="2"/>
      <c r="E7" s="2"/>
      <c r="F7" s="2"/>
      <c r="G7" s="2"/>
      <c r="H7" s="3"/>
      <c r="I7" s="3"/>
      <c r="J7" s="309" t="s">
        <v>5</v>
      </c>
      <c r="K7" s="309"/>
      <c r="L7" s="309"/>
      <c r="M7" s="179"/>
      <c r="N7" s="310" t="s">
        <v>5</v>
      </c>
      <c r="O7" s="310"/>
      <c r="P7" s="310"/>
    </row>
    <row r="8" spans="1:16" ht="16.5" customHeight="1">
      <c r="A8" s="1"/>
      <c r="B8" s="1"/>
      <c r="C8" s="1"/>
      <c r="D8" s="1"/>
      <c r="E8" s="1"/>
      <c r="F8" s="1"/>
      <c r="G8" s="1"/>
      <c r="H8" s="24"/>
      <c r="I8" s="39"/>
      <c r="J8" s="154" t="s">
        <v>6</v>
      </c>
      <c r="K8" s="155"/>
      <c r="L8" s="154" t="s">
        <v>7</v>
      </c>
      <c r="M8" s="151"/>
      <c r="N8" s="154" t="s">
        <v>6</v>
      </c>
      <c r="O8" s="11"/>
      <c r="P8" s="10" t="s">
        <v>7</v>
      </c>
    </row>
    <row r="9" spans="1:16" ht="16.5" customHeight="1">
      <c r="A9" s="1"/>
      <c r="B9" s="1"/>
      <c r="C9" s="1"/>
      <c r="D9" s="1"/>
      <c r="E9" s="1"/>
      <c r="F9" s="1"/>
      <c r="G9" s="1"/>
      <c r="H9" s="44" t="s">
        <v>8</v>
      </c>
      <c r="I9" s="39"/>
      <c r="J9" s="156" t="s">
        <v>9</v>
      </c>
      <c r="K9" s="157"/>
      <c r="L9" s="156" t="s">
        <v>9</v>
      </c>
      <c r="M9" s="157"/>
      <c r="N9" s="156" t="s">
        <v>9</v>
      </c>
      <c r="O9" s="14"/>
      <c r="P9" s="13" t="s">
        <v>9</v>
      </c>
    </row>
    <row r="10" spans="1:16" ht="16.5" customHeight="1">
      <c r="A10" s="1"/>
      <c r="B10" s="1"/>
      <c r="C10" s="1"/>
      <c r="D10" s="1"/>
      <c r="E10" s="1"/>
      <c r="F10" s="1"/>
      <c r="G10" s="1"/>
      <c r="H10" s="39"/>
      <c r="I10" s="39"/>
      <c r="J10" s="252"/>
      <c r="K10" s="157"/>
      <c r="L10" s="157"/>
      <c r="M10" s="157"/>
      <c r="N10" s="252"/>
      <c r="O10" s="14"/>
      <c r="P10" s="14"/>
    </row>
    <row r="11" spans="1:16" ht="16.5" customHeight="1">
      <c r="A11" s="1" t="s">
        <v>79</v>
      </c>
      <c r="B11" s="1"/>
      <c r="C11" s="1"/>
      <c r="D11" s="1"/>
      <c r="E11" s="1"/>
      <c r="F11" s="1"/>
      <c r="G11" s="1"/>
      <c r="H11" s="39">
        <v>8</v>
      </c>
      <c r="I11" s="39"/>
      <c r="J11" s="253"/>
      <c r="K11" s="302"/>
      <c r="L11" s="302"/>
      <c r="M11" s="302"/>
      <c r="N11" s="261"/>
      <c r="O11" s="48"/>
      <c r="P11" s="40"/>
    </row>
    <row r="12" spans="1:16" ht="16.5" customHeight="1">
      <c r="A12" s="1"/>
      <c r="B12" s="1"/>
      <c r="C12" s="1"/>
      <c r="D12" s="1"/>
      <c r="E12" s="1"/>
      <c r="F12" s="1"/>
      <c r="G12" s="1"/>
      <c r="H12" s="39"/>
      <c r="I12" s="39"/>
      <c r="J12" s="253"/>
      <c r="K12" s="302"/>
      <c r="L12" s="302"/>
      <c r="M12" s="302"/>
      <c r="N12" s="261"/>
      <c r="O12" s="48"/>
      <c r="P12" s="40"/>
    </row>
    <row r="13" spans="1:16" ht="16.5" customHeight="1">
      <c r="A13" s="304" t="s">
        <v>80</v>
      </c>
      <c r="B13" s="304"/>
      <c r="C13" s="304"/>
      <c r="D13" s="39"/>
      <c r="J13" s="248">
        <v>528366117</v>
      </c>
      <c r="L13" s="172">
        <v>336805697</v>
      </c>
      <c r="N13" s="248">
        <v>528351562</v>
      </c>
      <c r="O13" s="49"/>
      <c r="P13" s="35">
        <v>336805697</v>
      </c>
    </row>
    <row r="14" spans="1:16" ht="16.5" customHeight="1">
      <c r="A14" s="304" t="s">
        <v>81</v>
      </c>
      <c r="B14" s="304"/>
      <c r="C14" s="304"/>
      <c r="D14" s="49"/>
      <c r="J14" s="248">
        <v>300566082</v>
      </c>
      <c r="L14" s="172">
        <v>260374659</v>
      </c>
      <c r="N14" s="248">
        <v>296823997</v>
      </c>
      <c r="O14" s="39"/>
      <c r="P14" s="35">
        <v>255098168</v>
      </c>
    </row>
    <row r="15" spans="1:16" ht="16.5" customHeight="1">
      <c r="A15" s="304" t="s">
        <v>82</v>
      </c>
      <c r="B15" s="304"/>
      <c r="C15" s="304"/>
      <c r="D15" s="49"/>
      <c r="J15" s="251">
        <v>229551793</v>
      </c>
      <c r="L15" s="175">
        <v>403927832</v>
      </c>
      <c r="N15" s="251">
        <v>229551793</v>
      </c>
      <c r="O15" s="39"/>
      <c r="P15" s="38">
        <v>389766084</v>
      </c>
    </row>
    <row r="16" spans="1:16" ht="16.5" customHeight="1">
      <c r="J16" s="254"/>
      <c r="L16" s="181"/>
      <c r="N16" s="254"/>
      <c r="O16" s="39"/>
    </row>
    <row r="17" spans="1:16" ht="16.5" customHeight="1">
      <c r="A17" s="1" t="s">
        <v>83</v>
      </c>
      <c r="B17" s="1"/>
      <c r="C17" s="1"/>
      <c r="D17" s="1"/>
      <c r="E17" s="1"/>
      <c r="F17" s="1"/>
      <c r="G17" s="1"/>
      <c r="H17" s="39"/>
      <c r="I17" s="39"/>
      <c r="J17" s="255">
        <f>SUM(J13:J15)</f>
        <v>1058483992</v>
      </c>
      <c r="K17" s="302"/>
      <c r="L17" s="182">
        <f>SUM(L13:L15)</f>
        <v>1001108188</v>
      </c>
      <c r="M17" s="302"/>
      <c r="N17" s="255">
        <f>SUM(N13:N15)</f>
        <v>1054727352</v>
      </c>
      <c r="O17" s="39"/>
      <c r="P17" s="51">
        <f>SUM(P13:P15)</f>
        <v>981669949</v>
      </c>
    </row>
    <row r="18" spans="1:16" ht="16.5" customHeight="1">
      <c r="J18" s="248"/>
      <c r="L18" s="172"/>
      <c r="N18" s="248"/>
      <c r="O18" s="49"/>
      <c r="P18" s="35"/>
    </row>
    <row r="19" spans="1:16" ht="16.5" customHeight="1">
      <c r="J19" s="248"/>
      <c r="L19" s="172"/>
      <c r="N19" s="248"/>
      <c r="O19" s="49"/>
      <c r="P19" s="35"/>
    </row>
    <row r="20" spans="1:16" ht="16.5" customHeight="1">
      <c r="A20" s="1" t="s">
        <v>84</v>
      </c>
      <c r="B20" s="1"/>
      <c r="C20" s="1"/>
      <c r="D20" s="1"/>
      <c r="E20" s="1"/>
      <c r="F20" s="1"/>
      <c r="G20" s="1"/>
      <c r="H20" s="39"/>
      <c r="I20" s="39"/>
      <c r="J20" s="254"/>
      <c r="K20" s="302"/>
      <c r="L20" s="181"/>
      <c r="M20" s="302"/>
      <c r="N20" s="254"/>
      <c r="O20" s="39"/>
    </row>
    <row r="21" spans="1:16" ht="16.5" customHeight="1">
      <c r="A21" s="1"/>
      <c r="B21" s="1"/>
      <c r="C21" s="1"/>
      <c r="D21" s="1"/>
      <c r="E21" s="1"/>
      <c r="F21" s="1"/>
      <c r="G21" s="1"/>
      <c r="H21" s="39"/>
      <c r="I21" s="39"/>
      <c r="J21" s="254"/>
      <c r="K21" s="302"/>
      <c r="L21" s="181"/>
      <c r="M21" s="302"/>
      <c r="N21" s="254"/>
      <c r="O21" s="39"/>
    </row>
    <row r="22" spans="1:16" ht="16.5" customHeight="1">
      <c r="A22" s="24" t="s">
        <v>85</v>
      </c>
      <c r="J22" s="248">
        <v>-484627940</v>
      </c>
      <c r="L22" s="172">
        <v>-315656411</v>
      </c>
      <c r="N22" s="248">
        <v>-484627940</v>
      </c>
      <c r="O22" s="49"/>
      <c r="P22" s="35">
        <v>-315656411</v>
      </c>
    </row>
    <row r="23" spans="1:16" ht="16.5" customHeight="1">
      <c r="A23" s="24" t="s">
        <v>86</v>
      </c>
      <c r="J23" s="248">
        <v>-219842521</v>
      </c>
      <c r="L23" s="172">
        <v>-176660832</v>
      </c>
      <c r="N23" s="248">
        <v>-219903570</v>
      </c>
      <c r="O23" s="49"/>
      <c r="P23" s="35">
        <v>-177037337</v>
      </c>
    </row>
    <row r="24" spans="1:16" ht="16.5" customHeight="1">
      <c r="A24" s="24" t="s">
        <v>87</v>
      </c>
      <c r="J24" s="251">
        <v>-207989808</v>
      </c>
      <c r="L24" s="175">
        <v>-348728175</v>
      </c>
      <c r="N24" s="251">
        <v>-207989808</v>
      </c>
      <c r="O24" s="49"/>
      <c r="P24" s="38">
        <v>-334745471</v>
      </c>
    </row>
    <row r="25" spans="1:16" ht="16.5" customHeight="1">
      <c r="J25" s="254"/>
      <c r="L25" s="181"/>
      <c r="N25" s="254"/>
      <c r="O25" s="49"/>
    </row>
    <row r="26" spans="1:16" ht="16.5" customHeight="1">
      <c r="A26" s="1" t="s">
        <v>88</v>
      </c>
      <c r="B26" s="1"/>
      <c r="C26" s="1"/>
      <c r="D26" s="1"/>
      <c r="E26" s="1"/>
      <c r="F26" s="1"/>
      <c r="G26" s="1"/>
      <c r="H26" s="39"/>
      <c r="I26" s="39"/>
      <c r="J26" s="255">
        <f>SUM(J22:J24)</f>
        <v>-912460269</v>
      </c>
      <c r="K26" s="302"/>
      <c r="L26" s="182">
        <f>SUM(L22:L24)</f>
        <v>-841045418</v>
      </c>
      <c r="M26" s="302"/>
      <c r="N26" s="255">
        <f>SUM(N22:N24)</f>
        <v>-912521318</v>
      </c>
      <c r="O26" s="39"/>
      <c r="P26" s="51">
        <f>SUM(P22:P24)</f>
        <v>-827439219</v>
      </c>
    </row>
    <row r="27" spans="1:16" ht="16.5" customHeight="1">
      <c r="J27" s="248"/>
      <c r="L27" s="172"/>
      <c r="N27" s="248"/>
      <c r="O27" s="49"/>
      <c r="P27" s="35"/>
    </row>
    <row r="28" spans="1:16" ht="16.5" customHeight="1">
      <c r="A28" s="1" t="s">
        <v>89</v>
      </c>
      <c r="B28" s="1"/>
      <c r="C28" s="1"/>
      <c r="D28" s="1"/>
      <c r="E28" s="1"/>
      <c r="F28" s="1"/>
      <c r="G28" s="1"/>
      <c r="H28" s="39"/>
      <c r="I28" s="39"/>
      <c r="J28" s="254">
        <f>J26+J17</f>
        <v>146023723</v>
      </c>
      <c r="K28" s="302"/>
      <c r="L28" s="181">
        <f>L26+L17</f>
        <v>160062770</v>
      </c>
      <c r="M28" s="302"/>
      <c r="N28" s="254">
        <f>N26+N17</f>
        <v>142206034</v>
      </c>
      <c r="O28" s="39"/>
      <c r="P28" s="181">
        <f>P26+P17</f>
        <v>154230730</v>
      </c>
    </row>
    <row r="29" spans="1:16" ht="16.5" customHeight="1">
      <c r="A29" s="24" t="s">
        <v>90</v>
      </c>
      <c r="B29" s="1"/>
      <c r="H29" s="49">
        <v>27</v>
      </c>
      <c r="J29" s="250">
        <v>3079539</v>
      </c>
      <c r="L29" s="174">
        <v>4398707</v>
      </c>
      <c r="N29" s="250">
        <v>12587829</v>
      </c>
      <c r="O29" s="49"/>
      <c r="P29" s="37">
        <v>13539701</v>
      </c>
    </row>
    <row r="30" spans="1:16" ht="16.5" customHeight="1">
      <c r="A30" s="52" t="s">
        <v>91</v>
      </c>
      <c r="J30" s="250">
        <v>-20434242</v>
      </c>
      <c r="L30" s="174">
        <v>-18222420</v>
      </c>
      <c r="N30" s="250">
        <v>-18669888</v>
      </c>
      <c r="O30" s="49"/>
      <c r="P30" s="37">
        <v>-15582211</v>
      </c>
    </row>
    <row r="31" spans="1:16" ht="16.5" customHeight="1">
      <c r="A31" s="52" t="s">
        <v>92</v>
      </c>
      <c r="J31" s="250">
        <v>-77588903</v>
      </c>
      <c r="L31" s="174">
        <v>-72780422</v>
      </c>
      <c r="N31" s="250">
        <v>-72672151</v>
      </c>
      <c r="O31" s="49"/>
      <c r="P31" s="37">
        <v>-67437978</v>
      </c>
    </row>
    <row r="32" spans="1:16" ht="16.5" customHeight="1">
      <c r="A32" s="52" t="s">
        <v>93</v>
      </c>
      <c r="H32" s="49">
        <v>29</v>
      </c>
      <c r="J32" s="250">
        <v>-4134468</v>
      </c>
      <c r="L32" s="174">
        <v>-21406639</v>
      </c>
      <c r="N32" s="250">
        <v>-9064138</v>
      </c>
      <c r="O32" s="49"/>
      <c r="P32" s="37">
        <v>-15241043</v>
      </c>
    </row>
    <row r="33" spans="1:16" ht="16.5" customHeight="1">
      <c r="A33" s="24" t="s">
        <v>94</v>
      </c>
      <c r="B33" s="1"/>
      <c r="C33" s="1"/>
      <c r="H33" s="49">
        <v>28</v>
      </c>
      <c r="J33" s="256">
        <v>-9768249</v>
      </c>
      <c r="L33" s="183">
        <v>-16843699</v>
      </c>
      <c r="N33" s="256">
        <v>-9443769</v>
      </c>
      <c r="O33" s="49"/>
      <c r="P33" s="53">
        <v>-15844744</v>
      </c>
    </row>
    <row r="34" spans="1:16" ht="16.5" customHeight="1">
      <c r="J34" s="257"/>
      <c r="L34" s="184"/>
      <c r="N34" s="257"/>
      <c r="O34" s="49"/>
      <c r="P34" s="54"/>
    </row>
    <row r="35" spans="1:16" ht="16.5" customHeight="1">
      <c r="A35" s="1" t="s">
        <v>95</v>
      </c>
      <c r="J35" s="254">
        <f>SUM(J28:J33)</f>
        <v>37177400</v>
      </c>
      <c r="L35" s="181">
        <f>SUM(L28:L33)</f>
        <v>35208297</v>
      </c>
      <c r="N35" s="254">
        <f>SUM(N28:N33)</f>
        <v>44943917</v>
      </c>
      <c r="O35" s="49"/>
      <c r="P35" s="50">
        <f>SUM(P28:P33)</f>
        <v>53664455</v>
      </c>
    </row>
    <row r="36" spans="1:16" ht="16.5" customHeight="1">
      <c r="A36" s="24" t="s">
        <v>96</v>
      </c>
      <c r="G36" s="52"/>
      <c r="H36" s="49">
        <v>30</v>
      </c>
      <c r="J36" s="255">
        <v>-8014169</v>
      </c>
      <c r="L36" s="182">
        <v>-9933338</v>
      </c>
      <c r="N36" s="255">
        <v>-7976900</v>
      </c>
      <c r="O36" s="49"/>
      <c r="P36" s="51">
        <v>-9685365</v>
      </c>
    </row>
    <row r="37" spans="1:16" ht="16.5" customHeight="1">
      <c r="B37" s="1"/>
      <c r="J37" s="254"/>
      <c r="L37" s="181"/>
      <c r="N37" s="254"/>
      <c r="O37" s="49"/>
    </row>
    <row r="38" spans="1:16" ht="16.5" customHeight="1">
      <c r="A38" s="55" t="s">
        <v>97</v>
      </c>
      <c r="B38" s="55"/>
      <c r="C38" s="55"/>
      <c r="D38" s="39"/>
      <c r="J38" s="254">
        <f>SUM(J35:J36)</f>
        <v>29163231</v>
      </c>
      <c r="L38" s="181">
        <f>SUM(L35:L36)</f>
        <v>25274959</v>
      </c>
      <c r="N38" s="254">
        <f>SUM(N35:N36)</f>
        <v>36967017</v>
      </c>
      <c r="O38" s="49"/>
      <c r="P38" s="50">
        <f>SUM(P35:P36)</f>
        <v>43979090</v>
      </c>
    </row>
    <row r="39" spans="1:16" ht="16.5" customHeight="1">
      <c r="A39" s="56" t="s">
        <v>72</v>
      </c>
      <c r="B39" s="55"/>
      <c r="C39" s="55"/>
      <c r="D39" s="39"/>
      <c r="J39" s="258">
        <v>0</v>
      </c>
      <c r="L39" s="185">
        <v>0</v>
      </c>
      <c r="N39" s="258">
        <v>0</v>
      </c>
      <c r="O39" s="49"/>
      <c r="P39" s="57">
        <v>0</v>
      </c>
    </row>
    <row r="40" spans="1:16" ht="16.5" customHeight="1">
      <c r="H40" s="24"/>
      <c r="I40" s="24"/>
      <c r="J40" s="259"/>
      <c r="K40" s="168"/>
      <c r="L40" s="168"/>
      <c r="M40" s="168"/>
      <c r="N40" s="259"/>
      <c r="O40" s="24"/>
      <c r="P40" s="24"/>
    </row>
    <row r="41" spans="1:16" ht="16.5" customHeight="1" thickBot="1">
      <c r="A41" s="1" t="s">
        <v>98</v>
      </c>
      <c r="B41" s="1"/>
      <c r="J41" s="260">
        <f>SUM(J38:J39)</f>
        <v>29163231</v>
      </c>
      <c r="K41" s="181"/>
      <c r="L41" s="186">
        <f>SUM(L38:L39)</f>
        <v>25274959</v>
      </c>
      <c r="M41" s="181"/>
      <c r="N41" s="260">
        <f>SUM(N38:N39)</f>
        <v>36967017</v>
      </c>
      <c r="O41" s="50"/>
      <c r="P41" s="58">
        <f>SUM(P38:P39)</f>
        <v>43979090</v>
      </c>
    </row>
    <row r="42" spans="1:16" s="168" customFormat="1" ht="16.5" customHeight="1" thickTop="1">
      <c r="A42" s="291"/>
      <c r="B42" s="291"/>
      <c r="H42" s="180"/>
      <c r="I42" s="180"/>
      <c r="J42" s="235"/>
      <c r="K42" s="181"/>
      <c r="L42" s="235"/>
      <c r="M42" s="181"/>
      <c r="N42" s="235"/>
      <c r="O42" s="181"/>
      <c r="P42" s="235"/>
    </row>
    <row r="43" spans="1:16" s="168" customFormat="1" ht="16.5" customHeight="1">
      <c r="A43" s="291"/>
      <c r="B43" s="291"/>
      <c r="H43" s="180"/>
      <c r="I43" s="180"/>
      <c r="J43" s="235"/>
      <c r="K43" s="181"/>
      <c r="L43" s="235"/>
      <c r="M43" s="181"/>
      <c r="N43" s="235"/>
      <c r="O43" s="181"/>
      <c r="P43" s="235"/>
    </row>
    <row r="44" spans="1:16" s="168" customFormat="1" ht="16.5" customHeight="1">
      <c r="A44" s="291"/>
      <c r="B44" s="291"/>
      <c r="H44" s="180"/>
      <c r="I44" s="180"/>
      <c r="J44" s="235"/>
      <c r="K44" s="181"/>
      <c r="L44" s="235"/>
      <c r="M44" s="181"/>
      <c r="N44" s="235"/>
      <c r="O44" s="181"/>
      <c r="P44" s="235"/>
    </row>
    <row r="45" spans="1:16" s="168" customFormat="1" ht="16.5" customHeight="1">
      <c r="A45" s="291"/>
      <c r="B45" s="291"/>
      <c r="H45" s="180"/>
      <c r="I45" s="180"/>
      <c r="J45" s="235"/>
      <c r="K45" s="181"/>
      <c r="L45" s="235"/>
      <c r="M45" s="181"/>
      <c r="N45" s="235"/>
      <c r="O45" s="181"/>
      <c r="P45" s="235"/>
    </row>
    <row r="46" spans="1:16" s="168" customFormat="1" ht="15" customHeight="1">
      <c r="A46" s="291"/>
      <c r="B46" s="291"/>
      <c r="H46" s="180"/>
      <c r="I46" s="180"/>
      <c r="J46" s="235"/>
      <c r="K46" s="181"/>
      <c r="L46" s="235"/>
      <c r="M46" s="181"/>
      <c r="N46" s="235"/>
      <c r="O46" s="181"/>
      <c r="P46" s="235"/>
    </row>
    <row r="47" spans="1:16" ht="12.75" customHeight="1">
      <c r="J47" s="172"/>
      <c r="L47" s="172"/>
      <c r="N47" s="172"/>
      <c r="O47" s="49"/>
      <c r="P47" s="35"/>
    </row>
    <row r="48" spans="1:16" ht="18" customHeight="1">
      <c r="J48" s="172"/>
      <c r="L48" s="172"/>
      <c r="N48" s="172"/>
      <c r="O48" s="49"/>
      <c r="P48" s="35"/>
    </row>
    <row r="49" spans="1:16" ht="16.5" customHeight="1">
      <c r="A49" s="307" t="s">
        <v>34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07"/>
      <c r="L49" s="307"/>
      <c r="M49" s="307"/>
      <c r="N49" s="307"/>
      <c r="O49" s="307"/>
      <c r="P49" s="307"/>
    </row>
    <row r="50" spans="1:16" ht="13.5" customHeight="1">
      <c r="A50" s="303"/>
      <c r="B50" s="303"/>
      <c r="C50" s="303"/>
      <c r="D50" s="303"/>
      <c r="E50" s="303"/>
      <c r="F50" s="303"/>
      <c r="G50" s="303"/>
      <c r="H50" s="303"/>
      <c r="I50" s="303"/>
      <c r="J50" s="303"/>
      <c r="K50" s="303"/>
      <c r="L50" s="303"/>
      <c r="M50" s="303"/>
      <c r="N50" s="303"/>
      <c r="O50" s="303"/>
      <c r="P50" s="303"/>
    </row>
    <row r="51" spans="1:16" ht="15.75" customHeight="1">
      <c r="H51" s="24"/>
      <c r="I51" s="24"/>
      <c r="J51" s="168"/>
      <c r="K51" s="168"/>
      <c r="L51" s="168"/>
      <c r="M51" s="168"/>
      <c r="N51" s="168"/>
      <c r="O51" s="24"/>
      <c r="P51" s="24"/>
    </row>
    <row r="52" spans="1:16" ht="21.95" customHeight="1">
      <c r="A52" s="60" t="s">
        <v>35</v>
      </c>
      <c r="B52" s="60"/>
      <c r="C52" s="60"/>
      <c r="D52" s="60"/>
      <c r="E52" s="60"/>
      <c r="F52" s="60"/>
      <c r="G52" s="60"/>
      <c r="H52" s="61"/>
      <c r="I52" s="61"/>
      <c r="J52" s="175"/>
      <c r="K52" s="187"/>
      <c r="L52" s="175"/>
      <c r="M52" s="187"/>
      <c r="N52" s="175"/>
      <c r="O52" s="61"/>
      <c r="P52" s="38"/>
    </row>
    <row r="53" spans="1:16" ht="16.5" customHeight="1">
      <c r="A53" s="1" t="s">
        <v>0</v>
      </c>
      <c r="B53" s="1"/>
      <c r="C53" s="1"/>
      <c r="D53" s="1"/>
      <c r="E53" s="1"/>
      <c r="F53" s="1"/>
      <c r="G53" s="1"/>
      <c r="H53" s="39"/>
      <c r="I53" s="39"/>
      <c r="J53" s="302"/>
      <c r="K53" s="302"/>
      <c r="L53" s="302"/>
      <c r="M53" s="302"/>
      <c r="N53" s="176"/>
      <c r="O53" s="41"/>
      <c r="P53" s="40"/>
    </row>
    <row r="54" spans="1:16" ht="16.5" customHeight="1">
      <c r="A54" s="1" t="s">
        <v>77</v>
      </c>
      <c r="B54" s="1"/>
      <c r="C54" s="1"/>
      <c r="D54" s="1"/>
      <c r="E54" s="1"/>
      <c r="F54" s="1"/>
      <c r="G54" s="1"/>
      <c r="H54" s="39"/>
      <c r="I54" s="39"/>
      <c r="J54" s="302"/>
      <c r="K54" s="302"/>
      <c r="L54" s="302"/>
      <c r="M54" s="302"/>
      <c r="N54" s="176"/>
      <c r="O54" s="41"/>
      <c r="P54" s="40"/>
    </row>
    <row r="55" spans="1:16" ht="16.5" customHeight="1">
      <c r="A55" s="42" t="s">
        <v>78</v>
      </c>
      <c r="B55" s="43"/>
      <c r="C55" s="43"/>
      <c r="D55" s="43"/>
      <c r="E55" s="43"/>
      <c r="F55" s="43"/>
      <c r="G55" s="43"/>
      <c r="H55" s="44"/>
      <c r="I55" s="44"/>
      <c r="J55" s="177"/>
      <c r="K55" s="177"/>
      <c r="L55" s="177"/>
      <c r="M55" s="177"/>
      <c r="N55" s="178"/>
      <c r="O55" s="46"/>
      <c r="P55" s="45"/>
    </row>
    <row r="56" spans="1:16" ht="16.5" customHeight="1">
      <c r="A56" s="47"/>
      <c r="B56" s="1"/>
      <c r="C56" s="1"/>
      <c r="D56" s="1"/>
      <c r="E56" s="1"/>
      <c r="F56" s="1"/>
      <c r="G56" s="1"/>
      <c r="H56" s="39"/>
      <c r="I56" s="39"/>
      <c r="J56" s="302"/>
      <c r="K56" s="302"/>
      <c r="L56" s="302"/>
      <c r="M56" s="302"/>
      <c r="N56" s="176"/>
      <c r="O56" s="41"/>
      <c r="P56" s="40"/>
    </row>
    <row r="57" spans="1:16" ht="16.5" customHeight="1">
      <c r="A57" s="47"/>
      <c r="B57" s="1"/>
      <c r="C57" s="1"/>
      <c r="D57" s="1"/>
      <c r="E57" s="1"/>
      <c r="F57" s="1"/>
      <c r="G57" s="1"/>
      <c r="H57" s="39"/>
      <c r="I57" s="39"/>
      <c r="J57" s="302"/>
      <c r="K57" s="302"/>
      <c r="L57" s="302"/>
      <c r="M57" s="302"/>
      <c r="N57" s="176"/>
      <c r="O57" s="41"/>
      <c r="P57" s="40"/>
    </row>
    <row r="58" spans="1:16" ht="16.5" customHeight="1">
      <c r="A58" s="47"/>
      <c r="B58" s="1"/>
      <c r="C58" s="1"/>
      <c r="D58" s="1"/>
      <c r="E58" s="1"/>
      <c r="F58" s="1"/>
      <c r="G58" s="1"/>
      <c r="H58" s="39"/>
      <c r="I58" s="39"/>
      <c r="J58" s="311" t="s">
        <v>3</v>
      </c>
      <c r="K58" s="311"/>
      <c r="L58" s="311"/>
      <c r="M58" s="302"/>
      <c r="N58" s="312" t="s">
        <v>4</v>
      </c>
      <c r="O58" s="312"/>
      <c r="P58" s="312"/>
    </row>
    <row r="59" spans="1:16" ht="16.5" customHeight="1">
      <c r="A59" s="2"/>
      <c r="B59" s="2"/>
      <c r="C59" s="2"/>
      <c r="D59" s="2"/>
      <c r="E59" s="2"/>
      <c r="F59" s="2"/>
      <c r="G59" s="2"/>
      <c r="H59" s="3"/>
      <c r="I59" s="3"/>
      <c r="J59" s="309" t="s">
        <v>5</v>
      </c>
      <c r="K59" s="309"/>
      <c r="L59" s="309"/>
      <c r="M59" s="179"/>
      <c r="N59" s="310" t="s">
        <v>5</v>
      </c>
      <c r="O59" s="310"/>
      <c r="P59" s="310"/>
    </row>
    <row r="60" spans="1:16" ht="16.5" customHeight="1">
      <c r="A60" s="1"/>
      <c r="B60" s="1"/>
      <c r="C60" s="1"/>
      <c r="D60" s="1"/>
      <c r="E60" s="1"/>
      <c r="F60" s="1"/>
      <c r="G60" s="1"/>
      <c r="H60" s="24"/>
      <c r="I60" s="39"/>
      <c r="J60" s="154" t="s">
        <v>6</v>
      </c>
      <c r="K60" s="155"/>
      <c r="L60" s="154" t="s">
        <v>7</v>
      </c>
      <c r="M60" s="151"/>
      <c r="N60" s="154" t="s">
        <v>6</v>
      </c>
      <c r="O60" s="11"/>
      <c r="P60" s="10" t="s">
        <v>7</v>
      </c>
    </row>
    <row r="61" spans="1:16" ht="16.5" customHeight="1">
      <c r="A61" s="1"/>
      <c r="B61" s="1"/>
      <c r="C61" s="1"/>
      <c r="D61" s="1"/>
      <c r="E61" s="1"/>
      <c r="F61" s="1"/>
      <c r="G61" s="1"/>
      <c r="H61" s="44" t="s">
        <v>99</v>
      </c>
      <c r="I61" s="39"/>
      <c r="J61" s="156" t="s">
        <v>9</v>
      </c>
      <c r="K61" s="157"/>
      <c r="L61" s="156" t="s">
        <v>9</v>
      </c>
      <c r="M61" s="157"/>
      <c r="N61" s="156" t="s">
        <v>9</v>
      </c>
      <c r="O61" s="14"/>
      <c r="P61" s="13" t="s">
        <v>9</v>
      </c>
    </row>
    <row r="62" spans="1:16" ht="16.5" customHeight="1">
      <c r="J62" s="248"/>
      <c r="L62" s="172"/>
      <c r="N62" s="248"/>
      <c r="O62" s="49"/>
      <c r="P62" s="35"/>
    </row>
    <row r="63" spans="1:16" ht="16.5" customHeight="1">
      <c r="A63" s="1" t="s">
        <v>100</v>
      </c>
      <c r="J63" s="257"/>
      <c r="K63" s="184"/>
      <c r="L63" s="184"/>
      <c r="M63" s="184"/>
      <c r="N63" s="257"/>
      <c r="O63" s="54"/>
      <c r="P63" s="54"/>
    </row>
    <row r="64" spans="1:16" ht="16.5" customHeight="1">
      <c r="A64" s="24" t="s">
        <v>101</v>
      </c>
      <c r="J64" s="262">
        <v>29158012</v>
      </c>
      <c r="L64" s="188">
        <v>25270439</v>
      </c>
      <c r="N64" s="262">
        <v>36967017</v>
      </c>
      <c r="O64" s="63"/>
      <c r="P64" s="62">
        <v>43979090</v>
      </c>
    </row>
    <row r="65" spans="1:16" ht="16.5" customHeight="1">
      <c r="A65" s="24" t="s">
        <v>74</v>
      </c>
      <c r="J65" s="263">
        <v>5219</v>
      </c>
      <c r="L65" s="189">
        <v>4520</v>
      </c>
      <c r="N65" s="256">
        <v>0</v>
      </c>
      <c r="O65" s="63"/>
      <c r="P65" s="53">
        <v>0</v>
      </c>
    </row>
    <row r="66" spans="1:16" ht="16.5" customHeight="1">
      <c r="J66" s="250"/>
      <c r="L66" s="174"/>
      <c r="N66" s="250"/>
      <c r="O66" s="63"/>
      <c r="P66" s="37"/>
    </row>
    <row r="67" spans="1:16" ht="16.5" customHeight="1" thickBot="1">
      <c r="J67" s="264">
        <f>SUM(J64:J65)</f>
        <v>29163231</v>
      </c>
      <c r="L67" s="190">
        <f>SUM(L64:L65)</f>
        <v>25274959</v>
      </c>
      <c r="N67" s="264">
        <f>SUM(N64:N65)</f>
        <v>36967017</v>
      </c>
      <c r="O67" s="63"/>
      <c r="P67" s="64">
        <f>SUM(P64:P65)</f>
        <v>43979090</v>
      </c>
    </row>
    <row r="68" spans="1:16" ht="16.5" customHeight="1" thickTop="1">
      <c r="J68" s="250"/>
      <c r="L68" s="174"/>
      <c r="N68" s="250"/>
      <c r="O68" s="63"/>
      <c r="P68" s="37"/>
    </row>
    <row r="69" spans="1:16" ht="16.5" customHeight="1">
      <c r="A69" s="1" t="s">
        <v>102</v>
      </c>
      <c r="B69" s="1"/>
      <c r="J69" s="257"/>
      <c r="L69" s="184"/>
      <c r="N69" s="257"/>
      <c r="O69" s="49"/>
      <c r="P69" s="54"/>
    </row>
    <row r="70" spans="1:16" ht="16.5" customHeight="1">
      <c r="A70" s="24" t="s">
        <v>101</v>
      </c>
      <c r="J70" s="262">
        <v>29158012</v>
      </c>
      <c r="L70" s="188">
        <v>25270439</v>
      </c>
      <c r="N70" s="250">
        <v>36967017</v>
      </c>
      <c r="O70" s="63"/>
      <c r="P70" s="37">
        <v>43979090</v>
      </c>
    </row>
    <row r="71" spans="1:16" ht="16.5" customHeight="1">
      <c r="A71" s="24" t="s">
        <v>74</v>
      </c>
      <c r="J71" s="263">
        <v>5219</v>
      </c>
      <c r="L71" s="189">
        <v>4520</v>
      </c>
      <c r="N71" s="256">
        <v>0</v>
      </c>
      <c r="O71" s="63"/>
      <c r="P71" s="53">
        <v>0</v>
      </c>
    </row>
    <row r="72" spans="1:16" ht="16.5" customHeight="1">
      <c r="J72" s="250"/>
      <c r="L72" s="174"/>
      <c r="N72" s="250"/>
      <c r="O72" s="63"/>
      <c r="P72" s="37"/>
    </row>
    <row r="73" spans="1:16" ht="16.5" customHeight="1" thickBot="1">
      <c r="J73" s="264">
        <f>SUM(J70:J71)</f>
        <v>29163231</v>
      </c>
      <c r="L73" s="190">
        <f>SUM(L70:L71)</f>
        <v>25274959</v>
      </c>
      <c r="N73" s="264">
        <f>SUM(N70:N71)</f>
        <v>36967017</v>
      </c>
      <c r="O73" s="63"/>
      <c r="P73" s="64">
        <f>SUM(P70:P71)</f>
        <v>43979090</v>
      </c>
    </row>
    <row r="74" spans="1:16" ht="16.5" customHeight="1" thickTop="1">
      <c r="J74" s="248"/>
      <c r="L74" s="172"/>
      <c r="N74" s="248"/>
      <c r="O74" s="49"/>
      <c r="P74" s="35"/>
    </row>
    <row r="75" spans="1:16" ht="16.5" customHeight="1">
      <c r="J75" s="248"/>
      <c r="L75" s="172"/>
      <c r="N75" s="248"/>
      <c r="O75" s="49"/>
      <c r="P75" s="35"/>
    </row>
    <row r="76" spans="1:16" ht="16.5" customHeight="1">
      <c r="A76" s="1" t="s">
        <v>103</v>
      </c>
      <c r="J76" s="257"/>
      <c r="L76" s="184"/>
      <c r="N76" s="257"/>
      <c r="O76" s="49"/>
      <c r="P76" s="54"/>
    </row>
    <row r="77" spans="1:16" ht="16.5" customHeight="1">
      <c r="A77" s="1"/>
      <c r="J77" s="257"/>
      <c r="L77" s="184"/>
      <c r="N77" s="257"/>
      <c r="O77" s="49"/>
      <c r="P77" s="54"/>
    </row>
    <row r="78" spans="1:16" ht="16.5" customHeight="1" thickBot="1">
      <c r="A78" s="24" t="s">
        <v>104</v>
      </c>
      <c r="H78" s="49">
        <v>31</v>
      </c>
      <c r="J78" s="265">
        <v>0.10094432716793125</v>
      </c>
      <c r="L78" s="191">
        <v>0.11133271140790328</v>
      </c>
      <c r="N78" s="265">
        <v>0.12795600934856899</v>
      </c>
      <c r="O78" s="49"/>
      <c r="P78" s="191">
        <v>0.19372183096131651</v>
      </c>
    </row>
    <row r="79" spans="1:16" ht="16.5" customHeight="1" thickTop="1">
      <c r="J79" s="184"/>
      <c r="L79" s="184"/>
      <c r="N79" s="184"/>
      <c r="O79" s="49"/>
      <c r="P79" s="54"/>
    </row>
    <row r="80" spans="1:16" ht="16.5" customHeight="1">
      <c r="J80" s="184"/>
      <c r="L80" s="184"/>
      <c r="N80" s="184"/>
      <c r="O80" s="49"/>
      <c r="P80" s="54"/>
    </row>
    <row r="81" spans="10:16" ht="16.5" customHeight="1">
      <c r="J81" s="184"/>
      <c r="L81" s="184"/>
      <c r="N81" s="184"/>
      <c r="O81" s="49"/>
      <c r="P81" s="54"/>
    </row>
    <row r="82" spans="10:16" ht="16.5" customHeight="1">
      <c r="J82" s="184"/>
      <c r="L82" s="184"/>
      <c r="N82" s="184"/>
      <c r="O82" s="49"/>
      <c r="P82" s="54"/>
    </row>
    <row r="83" spans="10:16" ht="16.5" customHeight="1">
      <c r="J83" s="184"/>
      <c r="L83" s="184"/>
      <c r="N83" s="184"/>
      <c r="O83" s="49"/>
      <c r="P83" s="54"/>
    </row>
    <row r="84" spans="10:16" ht="16.5" customHeight="1">
      <c r="J84" s="184"/>
      <c r="L84" s="184"/>
      <c r="N84" s="184"/>
      <c r="O84" s="49"/>
      <c r="P84" s="54"/>
    </row>
    <row r="85" spans="10:16" ht="16.5" customHeight="1">
      <c r="J85" s="184"/>
      <c r="L85" s="184"/>
      <c r="N85" s="184"/>
      <c r="O85" s="49"/>
      <c r="P85" s="54"/>
    </row>
    <row r="86" spans="10:16" ht="16.5" customHeight="1">
      <c r="J86" s="184"/>
      <c r="L86" s="184"/>
      <c r="N86" s="184"/>
      <c r="O86" s="49"/>
      <c r="P86" s="54"/>
    </row>
    <row r="87" spans="10:16" ht="16.5" customHeight="1">
      <c r="J87" s="184"/>
      <c r="L87" s="184"/>
      <c r="N87" s="184"/>
      <c r="O87" s="49"/>
      <c r="P87" s="54"/>
    </row>
    <row r="88" spans="10:16" ht="16.5" customHeight="1">
      <c r="J88" s="184"/>
      <c r="L88" s="184"/>
      <c r="N88" s="184"/>
      <c r="O88" s="49"/>
      <c r="P88" s="54"/>
    </row>
    <row r="89" spans="10:16" ht="16.5" customHeight="1">
      <c r="J89" s="184"/>
      <c r="L89" s="184"/>
      <c r="N89" s="184"/>
      <c r="O89" s="49"/>
      <c r="P89" s="54"/>
    </row>
    <row r="90" spans="10:16" ht="16.5" customHeight="1">
      <c r="J90" s="184"/>
      <c r="L90" s="184"/>
      <c r="N90" s="184"/>
      <c r="O90" s="49"/>
      <c r="P90" s="54"/>
    </row>
    <row r="91" spans="10:16" ht="16.5" customHeight="1">
      <c r="J91" s="184"/>
      <c r="L91" s="184"/>
      <c r="N91" s="184"/>
      <c r="O91" s="49"/>
      <c r="P91" s="54"/>
    </row>
    <row r="92" spans="10:16" ht="16.5" customHeight="1">
      <c r="J92" s="184"/>
      <c r="L92" s="184"/>
      <c r="N92" s="184"/>
      <c r="O92" s="49"/>
      <c r="P92" s="54"/>
    </row>
    <row r="93" spans="10:16" ht="16.5" customHeight="1">
      <c r="J93" s="184"/>
      <c r="L93" s="184"/>
      <c r="N93" s="184"/>
      <c r="O93" s="49"/>
      <c r="P93" s="54"/>
    </row>
    <row r="94" spans="10:16" ht="16.5" customHeight="1">
      <c r="J94" s="184"/>
      <c r="L94" s="184"/>
      <c r="N94" s="184"/>
      <c r="O94" s="49"/>
      <c r="P94" s="54"/>
    </row>
    <row r="95" spans="10:16" ht="14.25" customHeight="1">
      <c r="J95" s="184"/>
      <c r="L95" s="184"/>
      <c r="N95" s="184"/>
      <c r="O95" s="49"/>
      <c r="P95" s="54"/>
    </row>
    <row r="96" spans="10:16" ht="8.25" customHeight="1">
      <c r="J96" s="184"/>
      <c r="L96" s="184"/>
      <c r="N96" s="184"/>
      <c r="O96" s="49"/>
      <c r="P96" s="54"/>
    </row>
    <row r="97" spans="1:16" ht="16.5" customHeight="1">
      <c r="J97" s="184"/>
      <c r="L97" s="184"/>
      <c r="N97" s="184"/>
      <c r="O97" s="49"/>
      <c r="P97" s="54"/>
    </row>
    <row r="98" spans="1:16" ht="18" customHeight="1">
      <c r="J98" s="184"/>
      <c r="L98" s="184"/>
      <c r="N98" s="184"/>
      <c r="O98" s="49"/>
      <c r="P98" s="54"/>
    </row>
    <row r="99" spans="1:16" ht="16.5" customHeight="1">
      <c r="J99" s="184"/>
      <c r="L99" s="184"/>
      <c r="N99" s="184"/>
      <c r="O99" s="49"/>
      <c r="P99" s="54"/>
    </row>
    <row r="100" spans="1:16" ht="16.5" customHeight="1">
      <c r="A100" s="307" t="s">
        <v>34</v>
      </c>
      <c r="B100" s="307"/>
      <c r="C100" s="307"/>
      <c r="D100" s="307"/>
      <c r="E100" s="307"/>
      <c r="F100" s="307"/>
      <c r="G100" s="307"/>
      <c r="H100" s="307"/>
      <c r="I100" s="307"/>
      <c r="J100" s="307"/>
      <c r="K100" s="307"/>
      <c r="L100" s="307"/>
      <c r="M100" s="307"/>
      <c r="N100" s="307"/>
      <c r="O100" s="307"/>
      <c r="P100" s="307"/>
    </row>
    <row r="101" spans="1:16" ht="16.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67"/>
      <c r="K101" s="167"/>
      <c r="L101" s="167"/>
      <c r="M101" s="167"/>
      <c r="N101" s="167"/>
      <c r="O101" s="15"/>
      <c r="P101" s="15"/>
    </row>
    <row r="102" spans="1:16" ht="16.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67"/>
      <c r="K102" s="167"/>
      <c r="L102" s="167"/>
      <c r="M102" s="167"/>
      <c r="N102" s="167"/>
      <c r="O102" s="15"/>
      <c r="P102" s="15"/>
    </row>
    <row r="103" spans="1:16" ht="16.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67"/>
      <c r="K103" s="167"/>
      <c r="L103" s="167"/>
      <c r="M103" s="167"/>
      <c r="N103" s="167"/>
      <c r="O103" s="15"/>
      <c r="P103" s="15"/>
    </row>
    <row r="104" spans="1:16" ht="21.95" customHeight="1">
      <c r="A104" s="60" t="s">
        <v>35</v>
      </c>
      <c r="B104" s="60"/>
      <c r="C104" s="60"/>
      <c r="D104" s="60"/>
      <c r="E104" s="60"/>
      <c r="F104" s="60"/>
      <c r="G104" s="60"/>
      <c r="H104" s="61"/>
      <c r="I104" s="61"/>
      <c r="J104" s="185"/>
      <c r="K104" s="187"/>
      <c r="L104" s="185"/>
      <c r="M104" s="187"/>
      <c r="N104" s="185"/>
      <c r="O104" s="65"/>
      <c r="P104" s="57"/>
    </row>
  </sheetData>
  <mergeCells count="10">
    <mergeCell ref="J59:L59"/>
    <mergeCell ref="N59:P59"/>
    <mergeCell ref="A100:P100"/>
    <mergeCell ref="J6:L6"/>
    <mergeCell ref="N6:P6"/>
    <mergeCell ref="J7:L7"/>
    <mergeCell ref="N7:P7"/>
    <mergeCell ref="A49:P49"/>
    <mergeCell ref="J58:L58"/>
    <mergeCell ref="N58:P58"/>
  </mergeCells>
  <pageMargins left="0.8" right="0.5" top="0.5" bottom="0.6" header="0.49" footer="0.4"/>
  <pageSetup paperSize="9" scale="95" firstPageNumber="9" fitToHeight="0" orientation="portrait" useFirstPageNumber="1" horizontalDpi="1200" verticalDpi="1200" r:id="rId1"/>
  <headerFooter>
    <oddFooter>&amp;R&amp;"Arial,Regular"&amp;9&amp;P</oddFooter>
  </headerFooter>
  <rowBreaks count="1" manualBreakCount="1">
    <brk id="52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B37D6-2EB2-4F9D-911D-B6CE58622382}">
  <sheetPr>
    <tabColor theme="5"/>
  </sheetPr>
  <dimension ref="A1:V41"/>
  <sheetViews>
    <sheetView topLeftCell="A27" zoomScaleNormal="100" zoomScaleSheetLayoutView="78" workbookViewId="0">
      <selection activeCell="H26" sqref="H26"/>
    </sheetView>
  </sheetViews>
  <sheetFormatPr defaultColWidth="9.140625" defaultRowHeight="16.5" customHeight="1"/>
  <cols>
    <col min="1" max="2" width="1.85546875" style="75" customWidth="1"/>
    <col min="3" max="3" width="32.140625" style="75" customWidth="1"/>
    <col min="4" max="4" width="6.7109375" style="75" customWidth="1"/>
    <col min="5" max="5" width="0.85546875" style="207" customWidth="1"/>
    <col min="6" max="6" width="12.28515625" style="211" customWidth="1"/>
    <col min="7" max="7" width="0.85546875" style="212" customWidth="1"/>
    <col min="8" max="8" width="12.7109375" style="212" customWidth="1"/>
    <col min="9" max="9" width="0.85546875" style="212" customWidth="1"/>
    <col min="10" max="10" width="16.85546875" style="212" customWidth="1"/>
    <col min="11" max="11" width="0.85546875" style="212" customWidth="1"/>
    <col min="12" max="12" width="12.42578125" style="212" customWidth="1"/>
    <col min="13" max="13" width="0.85546875" style="212" customWidth="1"/>
    <col min="14" max="14" width="13" style="213" customWidth="1"/>
    <col min="15" max="15" width="1" style="213" customWidth="1"/>
    <col min="16" max="16" width="22.85546875" style="212" customWidth="1"/>
    <col min="17" max="17" width="1" style="213" customWidth="1"/>
    <col min="18" max="18" width="12.85546875" style="207" customWidth="1"/>
    <col min="19" max="19" width="0.85546875" style="207" customWidth="1"/>
    <col min="20" max="20" width="11.5703125" style="83" customWidth="1"/>
    <col min="21" max="21" width="0.85546875" style="207" customWidth="1"/>
    <col min="22" max="22" width="12.85546875" style="207" customWidth="1"/>
    <col min="23" max="16384" width="9.140625" style="75"/>
  </cols>
  <sheetData>
    <row r="1" spans="1:22" s="66" customFormat="1" ht="16.5" customHeight="1">
      <c r="A1" s="1" t="s">
        <v>0</v>
      </c>
      <c r="E1" s="195"/>
      <c r="F1" s="192"/>
      <c r="G1" s="193"/>
      <c r="H1" s="193"/>
      <c r="I1" s="193"/>
      <c r="J1" s="193"/>
      <c r="K1" s="193"/>
      <c r="L1" s="193"/>
      <c r="M1" s="193"/>
      <c r="N1" s="194"/>
      <c r="O1" s="194"/>
      <c r="P1" s="193"/>
      <c r="Q1" s="194"/>
      <c r="R1" s="195"/>
      <c r="S1" s="195"/>
      <c r="T1" s="68"/>
      <c r="U1" s="195"/>
      <c r="V1" s="195"/>
    </row>
    <row r="2" spans="1:22" s="66" customFormat="1" ht="16.5" customHeight="1">
      <c r="A2" s="1" t="s">
        <v>105</v>
      </c>
      <c r="E2" s="195"/>
      <c r="F2" s="192"/>
      <c r="G2" s="193"/>
      <c r="H2" s="193"/>
      <c r="I2" s="193"/>
      <c r="J2" s="193"/>
      <c r="K2" s="193"/>
      <c r="L2" s="193"/>
      <c r="M2" s="193"/>
      <c r="N2" s="194"/>
      <c r="O2" s="194"/>
      <c r="P2" s="193"/>
      <c r="Q2" s="194"/>
      <c r="R2" s="195"/>
      <c r="S2" s="195"/>
      <c r="T2" s="68"/>
      <c r="U2" s="195"/>
      <c r="V2" s="195"/>
    </row>
    <row r="3" spans="1:22" s="66" customFormat="1" ht="16.5" customHeight="1">
      <c r="A3" s="43" t="s">
        <v>78</v>
      </c>
      <c r="B3" s="69"/>
      <c r="C3" s="69"/>
      <c r="D3" s="69"/>
      <c r="E3" s="200"/>
      <c r="F3" s="196"/>
      <c r="G3" s="197"/>
      <c r="H3" s="197"/>
      <c r="I3" s="197"/>
      <c r="J3" s="197"/>
      <c r="K3" s="197"/>
      <c r="L3" s="197"/>
      <c r="M3" s="197"/>
      <c r="N3" s="198"/>
      <c r="O3" s="198"/>
      <c r="P3" s="197"/>
      <c r="Q3" s="198"/>
      <c r="R3" s="199"/>
      <c r="S3" s="198"/>
      <c r="T3" s="72"/>
      <c r="U3" s="200"/>
      <c r="V3" s="200"/>
    </row>
    <row r="4" spans="1:22" s="66" customFormat="1" ht="15.95" customHeight="1">
      <c r="E4" s="195"/>
      <c r="F4" s="192"/>
      <c r="G4" s="193"/>
      <c r="H4" s="193"/>
      <c r="I4" s="193"/>
      <c r="J4" s="193"/>
      <c r="K4" s="193"/>
      <c r="L4" s="193"/>
      <c r="M4" s="193"/>
      <c r="N4" s="201"/>
      <c r="O4" s="201"/>
      <c r="P4" s="193"/>
      <c r="Q4" s="201"/>
      <c r="R4" s="194"/>
      <c r="S4" s="201"/>
      <c r="T4" s="68"/>
      <c r="U4" s="195"/>
      <c r="V4" s="195"/>
    </row>
    <row r="5" spans="1:22" s="66" customFormat="1" ht="15.95" customHeight="1">
      <c r="E5" s="195"/>
      <c r="F5" s="192"/>
      <c r="G5" s="193"/>
      <c r="H5" s="193"/>
      <c r="I5" s="193"/>
      <c r="J5" s="193"/>
      <c r="K5" s="193"/>
      <c r="L5" s="193"/>
      <c r="M5" s="193"/>
      <c r="N5" s="201"/>
      <c r="O5" s="201"/>
      <c r="P5" s="193"/>
      <c r="Q5" s="201"/>
      <c r="R5" s="194"/>
      <c r="S5" s="201"/>
      <c r="T5" s="68"/>
      <c r="U5" s="195"/>
      <c r="V5" s="195"/>
    </row>
    <row r="6" spans="1:22" s="66" customFormat="1" ht="15.95" customHeight="1">
      <c r="A6" s="74"/>
      <c r="B6" s="74"/>
      <c r="C6" s="74"/>
      <c r="D6" s="74"/>
      <c r="E6" s="299"/>
      <c r="F6" s="314" t="s">
        <v>106</v>
      </c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</row>
    <row r="7" spans="1:22" s="66" customFormat="1" ht="15.95" customHeight="1">
      <c r="A7" s="74"/>
      <c r="B7" s="74"/>
      <c r="C7" s="74"/>
      <c r="D7" s="74"/>
      <c r="E7" s="299"/>
      <c r="F7" s="315" t="s">
        <v>107</v>
      </c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68"/>
      <c r="U7" s="195"/>
      <c r="V7" s="195"/>
    </row>
    <row r="8" spans="1:22" s="66" customFormat="1" ht="15.95" customHeight="1">
      <c r="A8" s="74"/>
      <c r="B8" s="74"/>
      <c r="C8" s="74"/>
      <c r="D8" s="74"/>
      <c r="E8" s="299"/>
      <c r="F8" s="202"/>
      <c r="G8" s="202"/>
      <c r="H8" s="203"/>
      <c r="I8" s="202"/>
      <c r="J8" s="203" t="s">
        <v>108</v>
      </c>
      <c r="K8" s="202"/>
      <c r="L8" s="314" t="s">
        <v>69</v>
      </c>
      <c r="M8" s="314"/>
      <c r="N8" s="314"/>
      <c r="O8" s="202"/>
      <c r="P8" s="204" t="s">
        <v>109</v>
      </c>
      <c r="Q8" s="202"/>
      <c r="R8" s="202"/>
      <c r="S8" s="202"/>
      <c r="T8" s="68"/>
      <c r="U8" s="195"/>
      <c r="V8" s="195"/>
    </row>
    <row r="9" spans="1:22" s="66" customFormat="1" ht="15.95" customHeight="1">
      <c r="A9" s="74"/>
      <c r="B9" s="74"/>
      <c r="C9" s="74"/>
      <c r="D9" s="74"/>
      <c r="E9" s="299"/>
      <c r="F9" s="151" t="s">
        <v>110</v>
      </c>
      <c r="G9" s="205"/>
      <c r="H9" s="203"/>
      <c r="I9" s="205"/>
      <c r="J9" s="203" t="s">
        <v>111</v>
      </c>
      <c r="K9" s="205"/>
      <c r="L9" s="195"/>
      <c r="M9" s="195"/>
      <c r="N9" s="195"/>
      <c r="O9" s="206"/>
      <c r="P9" s="203" t="s">
        <v>112</v>
      </c>
      <c r="Q9" s="206"/>
      <c r="R9" s="195"/>
      <c r="S9" s="203"/>
      <c r="T9" s="151" t="s">
        <v>113</v>
      </c>
      <c r="U9" s="206"/>
      <c r="V9" s="195"/>
    </row>
    <row r="10" spans="1:22" ht="15.95" customHeight="1">
      <c r="A10" s="74"/>
      <c r="B10" s="74"/>
      <c r="C10" s="74"/>
      <c r="D10" s="74"/>
      <c r="E10" s="299"/>
      <c r="F10" s="151" t="s">
        <v>114</v>
      </c>
      <c r="G10" s="205"/>
      <c r="H10" s="219" t="s">
        <v>115</v>
      </c>
      <c r="I10" s="205"/>
      <c r="J10" s="206" t="s">
        <v>116</v>
      </c>
      <c r="K10" s="205"/>
      <c r="L10" s="206" t="s">
        <v>117</v>
      </c>
      <c r="M10" s="205"/>
      <c r="N10" s="203"/>
      <c r="O10" s="207"/>
      <c r="P10" s="206" t="s">
        <v>118</v>
      </c>
      <c r="Q10" s="207"/>
      <c r="R10" s="203" t="s">
        <v>119</v>
      </c>
      <c r="S10" s="203"/>
      <c r="T10" s="151" t="s">
        <v>120</v>
      </c>
      <c r="U10" s="206"/>
      <c r="V10" s="203" t="s">
        <v>121</v>
      </c>
    </row>
    <row r="11" spans="1:22" ht="15.95" customHeight="1">
      <c r="A11" s="74"/>
      <c r="B11" s="74"/>
      <c r="C11" s="74"/>
      <c r="D11" s="74"/>
      <c r="E11" s="299"/>
      <c r="F11" s="151" t="s">
        <v>122</v>
      </c>
      <c r="G11" s="206"/>
      <c r="H11" s="220" t="s">
        <v>123</v>
      </c>
      <c r="I11" s="206"/>
      <c r="J11" s="206" t="s">
        <v>124</v>
      </c>
      <c r="K11" s="206"/>
      <c r="L11" s="206" t="s">
        <v>125</v>
      </c>
      <c r="M11" s="206"/>
      <c r="N11" s="151" t="s">
        <v>71</v>
      </c>
      <c r="O11" s="206"/>
      <c r="P11" s="206" t="s">
        <v>126</v>
      </c>
      <c r="Q11" s="206"/>
      <c r="R11" s="203" t="s">
        <v>127</v>
      </c>
      <c r="S11" s="203"/>
      <c r="T11" s="151" t="s">
        <v>128</v>
      </c>
      <c r="U11" s="206"/>
      <c r="V11" s="151" t="s">
        <v>129</v>
      </c>
    </row>
    <row r="12" spans="1:22" ht="15.95" customHeight="1">
      <c r="A12" s="76"/>
      <c r="B12" s="76"/>
      <c r="C12" s="76"/>
      <c r="D12" s="77" t="s">
        <v>8</v>
      </c>
      <c r="E12" s="300"/>
      <c r="F12" s="156" t="s">
        <v>9</v>
      </c>
      <c r="G12" s="207"/>
      <c r="H12" s="221" t="s">
        <v>9</v>
      </c>
      <c r="I12" s="207"/>
      <c r="J12" s="156" t="s">
        <v>9</v>
      </c>
      <c r="K12" s="207"/>
      <c r="L12" s="156" t="s">
        <v>9</v>
      </c>
      <c r="M12" s="207"/>
      <c r="N12" s="156" t="s">
        <v>9</v>
      </c>
      <c r="O12" s="207"/>
      <c r="P12" s="208" t="s">
        <v>9</v>
      </c>
      <c r="Q12" s="207"/>
      <c r="R12" s="156" t="s">
        <v>9</v>
      </c>
      <c r="T12" s="156" t="s">
        <v>9</v>
      </c>
      <c r="V12" s="156" t="s">
        <v>9</v>
      </c>
    </row>
    <row r="13" spans="1:22" ht="15.95" customHeight="1">
      <c r="A13" s="76"/>
      <c r="B13" s="76"/>
      <c r="C13" s="76"/>
      <c r="D13" s="78"/>
      <c r="E13" s="300"/>
      <c r="F13" s="203"/>
      <c r="G13" s="206"/>
      <c r="H13" s="206"/>
      <c r="I13" s="206"/>
      <c r="J13" s="206"/>
      <c r="K13" s="206"/>
      <c r="L13" s="206"/>
      <c r="M13" s="206"/>
      <c r="N13" s="203"/>
      <c r="O13" s="206"/>
      <c r="P13" s="206"/>
      <c r="Q13" s="206"/>
      <c r="R13" s="203"/>
      <c r="S13" s="203"/>
      <c r="T13" s="203"/>
      <c r="U13" s="206"/>
      <c r="V13" s="203"/>
    </row>
    <row r="14" spans="1:22" ht="15.95" customHeight="1">
      <c r="A14" s="2" t="s">
        <v>130</v>
      </c>
      <c r="B14" s="76"/>
      <c r="C14" s="76"/>
      <c r="D14" s="79"/>
      <c r="E14" s="300"/>
      <c r="F14" s="149">
        <v>100000000</v>
      </c>
      <c r="G14" s="149"/>
      <c r="H14" s="149">
        <v>0</v>
      </c>
      <c r="I14" s="149"/>
      <c r="J14" s="149">
        <v>1175732</v>
      </c>
      <c r="K14" s="149"/>
      <c r="L14" s="149">
        <v>4600000</v>
      </c>
      <c r="M14" s="149"/>
      <c r="N14" s="149">
        <v>4425965</v>
      </c>
      <c r="O14" s="149"/>
      <c r="P14" s="149">
        <v>-1502</v>
      </c>
      <c r="Q14" s="149"/>
      <c r="R14" s="149">
        <f>SUM(F14:P14)</f>
        <v>110200195</v>
      </c>
      <c r="S14" s="149"/>
      <c r="T14" s="149">
        <v>4583</v>
      </c>
      <c r="U14" s="149"/>
      <c r="V14" s="149">
        <f>SUM(R14:T14)</f>
        <v>110204778</v>
      </c>
    </row>
    <row r="15" spans="1:22" ht="8.1" customHeight="1">
      <c r="A15" s="15"/>
      <c r="B15" s="76"/>
      <c r="C15" s="76"/>
      <c r="D15" s="76"/>
      <c r="E15" s="300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</row>
    <row r="16" spans="1:22" ht="15.95" customHeight="1">
      <c r="A16" s="2" t="s">
        <v>131</v>
      </c>
      <c r="B16" s="76"/>
      <c r="C16" s="76"/>
      <c r="D16" s="79"/>
      <c r="E16" s="300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>
        <f>SUM(R16:T16)</f>
        <v>0</v>
      </c>
    </row>
    <row r="17" spans="1:22" ht="15.95" customHeight="1">
      <c r="A17" s="15" t="s">
        <v>132</v>
      </c>
      <c r="B17" s="76"/>
      <c r="C17" s="76"/>
      <c r="D17" s="303">
        <v>23</v>
      </c>
      <c r="E17" s="300"/>
      <c r="F17" s="149">
        <v>15000000</v>
      </c>
      <c r="G17" s="149"/>
      <c r="H17" s="149">
        <v>0</v>
      </c>
      <c r="I17" s="149"/>
      <c r="J17" s="149">
        <v>0</v>
      </c>
      <c r="K17" s="149"/>
      <c r="L17" s="149">
        <v>0</v>
      </c>
      <c r="M17" s="149"/>
      <c r="N17" s="149">
        <v>0</v>
      </c>
      <c r="O17" s="149"/>
      <c r="P17" s="149">
        <v>0</v>
      </c>
      <c r="Q17" s="149"/>
      <c r="R17" s="149">
        <f>SUM(F17:P17)</f>
        <v>15000000</v>
      </c>
      <c r="S17" s="149"/>
      <c r="T17" s="149">
        <v>0</v>
      </c>
      <c r="U17" s="149"/>
      <c r="V17" s="149">
        <f>SUM(R17:T17)</f>
        <v>15000000</v>
      </c>
    </row>
    <row r="18" spans="1:22" ht="15.95" customHeight="1">
      <c r="A18" s="15" t="s">
        <v>133</v>
      </c>
      <c r="B18" s="76"/>
      <c r="C18" s="76"/>
      <c r="D18" s="303">
        <v>24</v>
      </c>
      <c r="E18" s="300"/>
      <c r="F18" s="149">
        <v>0</v>
      </c>
      <c r="G18" s="149"/>
      <c r="H18" s="149">
        <v>0</v>
      </c>
      <c r="I18" s="149"/>
      <c r="J18" s="149">
        <v>0</v>
      </c>
      <c r="K18" s="149"/>
      <c r="L18" s="149">
        <v>2400000</v>
      </c>
      <c r="M18" s="149"/>
      <c r="N18" s="149">
        <v>-2400000</v>
      </c>
      <c r="O18" s="149"/>
      <c r="P18" s="149">
        <v>0</v>
      </c>
      <c r="Q18" s="149"/>
      <c r="R18" s="149">
        <f>SUM(F18:P18)</f>
        <v>0</v>
      </c>
      <c r="S18" s="149"/>
      <c r="T18" s="149">
        <v>0</v>
      </c>
      <c r="U18" s="149"/>
      <c r="V18" s="149">
        <f>SUM(R18:T18)</f>
        <v>0</v>
      </c>
    </row>
    <row r="19" spans="1:22" ht="15.95" customHeight="1">
      <c r="A19" s="80" t="s">
        <v>134</v>
      </c>
      <c r="B19" s="76"/>
      <c r="C19" s="76"/>
      <c r="D19" s="303"/>
      <c r="E19" s="300"/>
      <c r="F19" s="149">
        <v>0</v>
      </c>
      <c r="G19" s="149"/>
      <c r="H19" s="149">
        <v>0</v>
      </c>
      <c r="I19" s="149"/>
      <c r="J19" s="149">
        <v>0</v>
      </c>
      <c r="K19" s="149"/>
      <c r="L19" s="149">
        <v>0</v>
      </c>
      <c r="M19" s="149"/>
      <c r="N19" s="149">
        <v>0</v>
      </c>
      <c r="O19" s="149"/>
      <c r="P19" s="149">
        <v>0</v>
      </c>
      <c r="Q19" s="149"/>
      <c r="R19" s="149">
        <f>SUM(F19:P19)</f>
        <v>0</v>
      </c>
      <c r="S19" s="149"/>
      <c r="T19" s="149">
        <v>150</v>
      </c>
      <c r="U19" s="149"/>
      <c r="V19" s="149">
        <f>SUM(R19:T19)</f>
        <v>150</v>
      </c>
    </row>
    <row r="20" spans="1:22" ht="15.95" customHeight="1">
      <c r="A20" s="15" t="s">
        <v>98</v>
      </c>
      <c r="B20" s="76"/>
      <c r="C20" s="76"/>
      <c r="D20" s="79"/>
      <c r="E20" s="300"/>
      <c r="F20" s="161">
        <v>0</v>
      </c>
      <c r="G20" s="149"/>
      <c r="H20" s="161">
        <v>0</v>
      </c>
      <c r="I20" s="149"/>
      <c r="J20" s="161">
        <v>0</v>
      </c>
      <c r="K20" s="149"/>
      <c r="L20" s="161">
        <v>0</v>
      </c>
      <c r="M20" s="149"/>
      <c r="N20" s="161">
        <v>25270439</v>
      </c>
      <c r="O20" s="149"/>
      <c r="P20" s="161">
        <v>0</v>
      </c>
      <c r="Q20" s="149"/>
      <c r="R20" s="161">
        <f>SUM(F20:P20)</f>
        <v>25270439</v>
      </c>
      <c r="S20" s="149"/>
      <c r="T20" s="161">
        <v>4520</v>
      </c>
      <c r="U20" s="149"/>
      <c r="V20" s="161">
        <f>SUM(R20:T20)</f>
        <v>25274959</v>
      </c>
    </row>
    <row r="21" spans="1:22" ht="15.95" customHeight="1">
      <c r="A21" s="15"/>
      <c r="B21" s="76"/>
      <c r="C21" s="76"/>
      <c r="D21" s="76"/>
      <c r="E21" s="300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72"/>
    </row>
    <row r="22" spans="1:22" ht="15.95" customHeight="1" thickBot="1">
      <c r="A22" s="2" t="s">
        <v>135</v>
      </c>
      <c r="B22" s="76"/>
      <c r="C22" s="76"/>
      <c r="D22" s="76"/>
      <c r="E22" s="300"/>
      <c r="F22" s="209">
        <f>SUM(F14:F20)</f>
        <v>115000000</v>
      </c>
      <c r="G22" s="210"/>
      <c r="H22" s="209">
        <f>SUM(H14:H20)</f>
        <v>0</v>
      </c>
      <c r="I22" s="210"/>
      <c r="J22" s="209">
        <f>SUM(J14:J20)</f>
        <v>1175732</v>
      </c>
      <c r="K22" s="210"/>
      <c r="L22" s="209">
        <f>SUM(L14:L20)</f>
        <v>7000000</v>
      </c>
      <c r="M22" s="210"/>
      <c r="N22" s="209">
        <f>SUM(N14:N20)</f>
        <v>27296404</v>
      </c>
      <c r="O22" s="210"/>
      <c r="P22" s="209">
        <f>SUM(P14:P20)</f>
        <v>-1502</v>
      </c>
      <c r="Q22" s="210"/>
      <c r="R22" s="209">
        <f>SUM(R14:R20)</f>
        <v>150470634</v>
      </c>
      <c r="S22" s="210"/>
      <c r="T22" s="209">
        <f>SUM(T14:T20)</f>
        <v>9253</v>
      </c>
      <c r="U22" s="210"/>
      <c r="V22" s="209">
        <f>SUM(V14:V20)</f>
        <v>150479887</v>
      </c>
    </row>
    <row r="23" spans="1:22" ht="15.95" customHeight="1" thickTop="1">
      <c r="A23" s="2"/>
      <c r="B23" s="76"/>
      <c r="C23" s="76"/>
      <c r="D23" s="76"/>
      <c r="E23" s="30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</row>
    <row r="24" spans="1:22" ht="15.95" customHeight="1">
      <c r="A24" s="2"/>
      <c r="B24" s="76"/>
      <c r="C24" s="76"/>
      <c r="D24" s="76"/>
      <c r="E24" s="30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</row>
    <row r="25" spans="1:22" ht="15.95" customHeight="1">
      <c r="A25" s="2" t="s">
        <v>136</v>
      </c>
      <c r="B25" s="76"/>
      <c r="C25" s="76"/>
      <c r="D25" s="79"/>
      <c r="E25" s="300"/>
      <c r="F25" s="237">
        <v>115000000</v>
      </c>
      <c r="G25" s="149"/>
      <c r="H25" s="237">
        <v>0</v>
      </c>
      <c r="I25" s="149"/>
      <c r="J25" s="237">
        <v>1175732</v>
      </c>
      <c r="K25" s="149"/>
      <c r="L25" s="237">
        <v>7000000</v>
      </c>
      <c r="M25" s="149"/>
      <c r="N25" s="237">
        <v>27296404</v>
      </c>
      <c r="O25" s="149"/>
      <c r="P25" s="237">
        <v>-1502</v>
      </c>
      <c r="Q25" s="149"/>
      <c r="R25" s="237">
        <f>SUM(F25:P25)</f>
        <v>150470634</v>
      </c>
      <c r="S25" s="149"/>
      <c r="T25" s="237">
        <v>9253</v>
      </c>
      <c r="U25" s="149"/>
      <c r="V25" s="237">
        <f>SUM(R25:T25)</f>
        <v>150479887</v>
      </c>
    </row>
    <row r="26" spans="1:22" ht="8.1" customHeight="1">
      <c r="A26" s="15"/>
      <c r="B26" s="76"/>
      <c r="C26" s="76"/>
      <c r="D26" s="76"/>
      <c r="E26" s="300"/>
      <c r="F26" s="237"/>
      <c r="G26" s="149"/>
      <c r="H26" s="237"/>
      <c r="I26" s="149"/>
      <c r="J26" s="237"/>
      <c r="K26" s="149"/>
      <c r="L26" s="237"/>
      <c r="M26" s="149"/>
      <c r="N26" s="237"/>
      <c r="O26" s="149"/>
      <c r="P26" s="237"/>
      <c r="Q26" s="149"/>
      <c r="R26" s="237"/>
      <c r="S26" s="149"/>
      <c r="T26" s="237"/>
      <c r="U26" s="149"/>
      <c r="V26" s="237"/>
    </row>
    <row r="27" spans="1:22" ht="15.95" customHeight="1">
      <c r="A27" s="2" t="s">
        <v>131</v>
      </c>
      <c r="B27" s="76"/>
      <c r="C27" s="76"/>
      <c r="D27" s="79"/>
      <c r="E27" s="300"/>
      <c r="F27" s="237"/>
      <c r="G27" s="149"/>
      <c r="H27" s="237"/>
      <c r="I27" s="149"/>
      <c r="J27" s="237"/>
      <c r="K27" s="149"/>
      <c r="L27" s="237"/>
      <c r="M27" s="149"/>
      <c r="N27" s="237"/>
      <c r="O27" s="149"/>
      <c r="P27" s="237"/>
      <c r="Q27" s="149"/>
      <c r="R27" s="237"/>
      <c r="S27" s="149"/>
      <c r="T27" s="237"/>
      <c r="U27" s="149"/>
      <c r="V27" s="237"/>
    </row>
    <row r="28" spans="1:22" ht="15.95" customHeight="1">
      <c r="A28" s="15" t="s">
        <v>132</v>
      </c>
      <c r="B28" s="76"/>
      <c r="C28" s="76"/>
      <c r="D28" s="303">
        <v>23</v>
      </c>
      <c r="E28" s="300"/>
      <c r="F28" s="237">
        <v>43000000</v>
      </c>
      <c r="G28" s="149"/>
      <c r="H28" s="237">
        <v>228732200</v>
      </c>
      <c r="I28" s="149"/>
      <c r="J28" s="237">
        <v>0</v>
      </c>
      <c r="K28" s="149"/>
      <c r="L28" s="237">
        <v>0</v>
      </c>
      <c r="M28" s="149"/>
      <c r="N28" s="237">
        <v>0</v>
      </c>
      <c r="O28" s="149"/>
      <c r="P28" s="237">
        <v>0</v>
      </c>
      <c r="Q28" s="149"/>
      <c r="R28" s="237">
        <f>SUM(F28:P28)</f>
        <v>271732200</v>
      </c>
      <c r="S28" s="149"/>
      <c r="T28" s="237">
        <v>0</v>
      </c>
      <c r="U28" s="149"/>
      <c r="V28" s="237">
        <f>SUM(R28:T28)</f>
        <v>271732200</v>
      </c>
    </row>
    <row r="29" spans="1:22" ht="15.95" customHeight="1">
      <c r="A29" s="15" t="s">
        <v>133</v>
      </c>
      <c r="B29" s="76"/>
      <c r="C29" s="76"/>
      <c r="D29" s="303">
        <v>24</v>
      </c>
      <c r="E29" s="300"/>
      <c r="F29" s="237">
        <v>0</v>
      </c>
      <c r="G29" s="149"/>
      <c r="H29" s="237">
        <v>0</v>
      </c>
      <c r="I29" s="149"/>
      <c r="J29" s="237">
        <v>0</v>
      </c>
      <c r="K29" s="149"/>
      <c r="L29" s="237">
        <v>1850000</v>
      </c>
      <c r="M29" s="149"/>
      <c r="N29" s="237">
        <v>-1850000</v>
      </c>
      <c r="O29" s="149"/>
      <c r="P29" s="237">
        <v>0</v>
      </c>
      <c r="Q29" s="149"/>
      <c r="R29" s="237">
        <f>SUM(F29:P29)</f>
        <v>0</v>
      </c>
      <c r="S29" s="149"/>
      <c r="T29" s="237">
        <v>0</v>
      </c>
      <c r="U29" s="149"/>
      <c r="V29" s="237">
        <f>SUM(R29:T29)</f>
        <v>0</v>
      </c>
    </row>
    <row r="30" spans="1:22" ht="15.95" customHeight="1">
      <c r="A30" s="80" t="s">
        <v>137</v>
      </c>
      <c r="B30" s="76"/>
      <c r="C30" s="76"/>
      <c r="D30" s="303">
        <v>26</v>
      </c>
      <c r="E30" s="300"/>
      <c r="F30" s="237">
        <v>0</v>
      </c>
      <c r="G30" s="149"/>
      <c r="H30" s="237">
        <v>0</v>
      </c>
      <c r="I30" s="149"/>
      <c r="J30" s="237">
        <v>0</v>
      </c>
      <c r="K30" s="149"/>
      <c r="L30" s="237">
        <v>0</v>
      </c>
      <c r="M30" s="149"/>
      <c r="N30" s="237">
        <v>-31595500</v>
      </c>
      <c r="O30" s="149"/>
      <c r="P30" s="237">
        <v>0</v>
      </c>
      <c r="Q30" s="149"/>
      <c r="R30" s="237">
        <f>SUM(F30:P30)</f>
        <v>-31595500</v>
      </c>
      <c r="S30" s="149"/>
      <c r="T30" s="237">
        <v>0</v>
      </c>
      <c r="U30" s="149"/>
      <c r="V30" s="237">
        <f>SUM(R30:T30)</f>
        <v>-31595500</v>
      </c>
    </row>
    <row r="31" spans="1:22" ht="15.95" customHeight="1">
      <c r="A31" s="15" t="s">
        <v>98</v>
      </c>
      <c r="B31" s="76"/>
      <c r="C31" s="76"/>
      <c r="D31" s="79"/>
      <c r="E31" s="300"/>
      <c r="F31" s="239">
        <v>0</v>
      </c>
      <c r="G31" s="149"/>
      <c r="H31" s="239">
        <v>0</v>
      </c>
      <c r="I31" s="149"/>
      <c r="J31" s="239">
        <v>0</v>
      </c>
      <c r="K31" s="149"/>
      <c r="L31" s="239">
        <v>0</v>
      </c>
      <c r="M31" s="149"/>
      <c r="N31" s="239">
        <v>29158012</v>
      </c>
      <c r="O31" s="149"/>
      <c r="P31" s="239">
        <v>0</v>
      </c>
      <c r="Q31" s="149"/>
      <c r="R31" s="239">
        <f>SUM(F31:P31)</f>
        <v>29158012</v>
      </c>
      <c r="S31" s="149"/>
      <c r="T31" s="239">
        <v>5219</v>
      </c>
      <c r="U31" s="149"/>
      <c r="V31" s="239">
        <f>SUM(R31:T31)</f>
        <v>29163231</v>
      </c>
    </row>
    <row r="32" spans="1:22" ht="15.95" customHeight="1">
      <c r="A32" s="15"/>
      <c r="B32" s="76"/>
      <c r="C32" s="76"/>
      <c r="D32" s="76"/>
      <c r="E32" s="300"/>
      <c r="F32" s="237"/>
      <c r="G32" s="149"/>
      <c r="H32" s="237"/>
      <c r="I32" s="149"/>
      <c r="J32" s="237"/>
      <c r="K32" s="149"/>
      <c r="L32" s="237"/>
      <c r="M32" s="149"/>
      <c r="N32" s="237"/>
      <c r="O32" s="149"/>
      <c r="P32" s="237"/>
      <c r="Q32" s="149"/>
      <c r="R32" s="237"/>
      <c r="S32" s="149"/>
      <c r="T32" s="237"/>
      <c r="U32" s="149"/>
      <c r="V32" s="248"/>
    </row>
    <row r="33" spans="1:22" ht="15.95" customHeight="1" thickBot="1">
      <c r="A33" s="2" t="s">
        <v>138</v>
      </c>
      <c r="B33" s="76"/>
      <c r="C33" s="76"/>
      <c r="D33" s="76"/>
      <c r="E33" s="300"/>
      <c r="F33" s="266">
        <f>SUM(F25:F31)</f>
        <v>158000000</v>
      </c>
      <c r="G33" s="210"/>
      <c r="H33" s="266">
        <f>SUM(H25:H31)</f>
        <v>228732200</v>
      </c>
      <c r="I33" s="210"/>
      <c r="J33" s="266">
        <f>SUM(J25:J31)</f>
        <v>1175732</v>
      </c>
      <c r="K33" s="210"/>
      <c r="L33" s="266">
        <f>SUM(L25:L31)</f>
        <v>8850000</v>
      </c>
      <c r="M33" s="210"/>
      <c r="N33" s="266">
        <f>SUM(N25:N31)</f>
        <v>23008916</v>
      </c>
      <c r="O33" s="210"/>
      <c r="P33" s="266">
        <f>SUM(P25:P31)</f>
        <v>-1502</v>
      </c>
      <c r="Q33" s="210"/>
      <c r="R33" s="266">
        <f>SUM(R25:R31)</f>
        <v>419765346</v>
      </c>
      <c r="S33" s="210"/>
      <c r="T33" s="266">
        <f>SUM(T25:T31)</f>
        <v>14472</v>
      </c>
      <c r="U33" s="210"/>
      <c r="V33" s="266">
        <f>SUM(V25:V31)</f>
        <v>419779818</v>
      </c>
    </row>
    <row r="34" spans="1:22" ht="15.95" customHeight="1" thickTop="1">
      <c r="A34" s="2"/>
      <c r="B34" s="76"/>
      <c r="C34" s="76"/>
      <c r="D34" s="76"/>
      <c r="E34" s="30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</row>
    <row r="35" spans="1:22" ht="15.95" customHeight="1">
      <c r="A35" s="2"/>
      <c r="B35" s="76"/>
      <c r="C35" s="76"/>
      <c r="D35" s="76"/>
      <c r="E35" s="30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</row>
    <row r="36" spans="1:22" ht="15.95" customHeight="1">
      <c r="A36" s="2"/>
      <c r="B36" s="76"/>
      <c r="C36" s="76"/>
      <c r="D36" s="76"/>
      <c r="E36" s="30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</row>
    <row r="37" spans="1:22" ht="15.95" customHeight="1"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T37" s="207"/>
    </row>
    <row r="38" spans="1:22" ht="15.95" customHeight="1">
      <c r="A38" s="307" t="s">
        <v>139</v>
      </c>
      <c r="B38" s="307"/>
      <c r="C38" s="307"/>
      <c r="D38" s="307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  <c r="V38" s="307"/>
    </row>
    <row r="39" spans="1:22" ht="15.95" customHeight="1">
      <c r="A39" s="303"/>
      <c r="B39" s="303"/>
      <c r="C39" s="303"/>
      <c r="D39" s="303"/>
      <c r="E39" s="158"/>
      <c r="F39" s="303"/>
      <c r="G39" s="158"/>
      <c r="H39" s="303"/>
      <c r="I39" s="158"/>
      <c r="J39" s="303"/>
      <c r="K39" s="158"/>
      <c r="L39" s="303"/>
      <c r="M39" s="158"/>
      <c r="N39" s="303"/>
      <c r="O39" s="158"/>
      <c r="P39" s="303"/>
      <c r="Q39" s="158"/>
      <c r="R39" s="303"/>
      <c r="S39" s="158"/>
      <c r="T39" s="303"/>
      <c r="U39" s="158"/>
      <c r="V39" s="303"/>
    </row>
    <row r="40" spans="1:22" ht="15.95" customHeight="1"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T40" s="207"/>
    </row>
    <row r="41" spans="1:22" s="24" customFormat="1" ht="21.95" customHeight="1">
      <c r="A41" s="60" t="s">
        <v>35</v>
      </c>
      <c r="B41" s="60"/>
      <c r="C41" s="60"/>
      <c r="D41" s="60"/>
      <c r="E41" s="301"/>
      <c r="F41" s="214"/>
      <c r="G41" s="215"/>
      <c r="H41" s="215"/>
      <c r="I41" s="215"/>
      <c r="J41" s="215"/>
      <c r="K41" s="215"/>
      <c r="L41" s="215"/>
      <c r="M41" s="215"/>
      <c r="N41" s="216"/>
      <c r="O41" s="216"/>
      <c r="P41" s="215"/>
      <c r="Q41" s="216"/>
      <c r="R41" s="182"/>
      <c r="S41" s="216"/>
      <c r="T41" s="182"/>
      <c r="U41" s="182"/>
      <c r="V41" s="182"/>
    </row>
  </sheetData>
  <mergeCells count="4">
    <mergeCell ref="F6:V6"/>
    <mergeCell ref="F7:S7"/>
    <mergeCell ref="L8:N8"/>
    <mergeCell ref="A38:V38"/>
  </mergeCells>
  <pageMargins left="0.5" right="0.5" top="0.5" bottom="0.6" header="0.49" footer="0.4"/>
  <pageSetup paperSize="9" scale="85" firstPageNumber="11" fitToHeight="0" orientation="landscape" useFirstPageNumber="1" horizontalDpi="1200" verticalDpi="1200" r:id="rId1"/>
  <headerFooter>
    <oddFooter>&amp;R&amp;"Arial,Regular"&amp;9&amp;P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85637-8EDA-409F-B0FB-0A522E7AC8A8}">
  <sheetPr>
    <tabColor theme="5"/>
  </sheetPr>
  <dimension ref="A1:N36"/>
  <sheetViews>
    <sheetView zoomScaleNormal="100" zoomScaleSheetLayoutView="100" workbookViewId="0">
      <selection activeCell="L35" sqref="L35"/>
    </sheetView>
  </sheetViews>
  <sheetFormatPr defaultColWidth="9.140625" defaultRowHeight="16.5" customHeight="1"/>
  <cols>
    <col min="1" max="2" width="1.85546875" style="75" customWidth="1"/>
    <col min="3" max="3" width="41.5703125" style="75" customWidth="1"/>
    <col min="4" max="4" width="7.7109375" style="75" customWidth="1"/>
    <col min="5" max="5" width="1" style="75" customWidth="1"/>
    <col min="6" max="6" width="15.7109375" style="211" customWidth="1"/>
    <col min="7" max="7" width="1" style="212" customWidth="1"/>
    <col min="8" max="8" width="15.7109375" style="211" customWidth="1"/>
    <col min="9" max="9" width="1" style="212" customWidth="1"/>
    <col min="10" max="10" width="15.7109375" style="212" customWidth="1"/>
    <col min="11" max="11" width="1" style="212" customWidth="1"/>
    <col min="12" max="12" width="15.7109375" style="213" customWidth="1"/>
    <col min="13" max="13" width="1" style="212" customWidth="1"/>
    <col min="14" max="14" width="15.7109375" style="213" customWidth="1"/>
    <col min="15" max="16384" width="9.140625" style="75"/>
  </cols>
  <sheetData>
    <row r="1" spans="1:14" s="66" customFormat="1" ht="16.5" customHeight="1">
      <c r="A1" s="1" t="s">
        <v>0</v>
      </c>
      <c r="F1" s="192"/>
      <c r="G1" s="193"/>
      <c r="H1" s="192"/>
      <c r="I1" s="193"/>
      <c r="J1" s="193"/>
      <c r="K1" s="193"/>
      <c r="L1" s="194"/>
      <c r="M1" s="193"/>
      <c r="N1" s="194"/>
    </row>
    <row r="2" spans="1:14" s="66" customFormat="1" ht="16.5" customHeight="1">
      <c r="A2" s="1" t="s">
        <v>105</v>
      </c>
      <c r="F2" s="192"/>
      <c r="G2" s="193"/>
      <c r="H2" s="192"/>
      <c r="I2" s="193"/>
      <c r="J2" s="193"/>
      <c r="K2" s="193"/>
      <c r="L2" s="194"/>
      <c r="M2" s="193"/>
      <c r="N2" s="194"/>
    </row>
    <row r="3" spans="1:14" s="66" customFormat="1" ht="16.5" customHeight="1">
      <c r="A3" s="43" t="s">
        <v>78</v>
      </c>
      <c r="B3" s="69"/>
      <c r="C3" s="69"/>
      <c r="D3" s="71"/>
      <c r="E3" s="70"/>
      <c r="F3" s="196"/>
      <c r="G3" s="197"/>
      <c r="H3" s="196"/>
      <c r="I3" s="197"/>
      <c r="J3" s="197"/>
      <c r="K3" s="197"/>
      <c r="L3" s="198"/>
      <c r="M3" s="197"/>
      <c r="N3" s="198"/>
    </row>
    <row r="4" spans="1:14" s="66" customFormat="1" ht="15.95" customHeight="1">
      <c r="A4" s="1"/>
      <c r="D4" s="67"/>
      <c r="E4" s="73"/>
      <c r="F4" s="192"/>
      <c r="G4" s="193"/>
      <c r="H4" s="192"/>
      <c r="I4" s="193"/>
      <c r="J4" s="193"/>
      <c r="K4" s="193"/>
      <c r="L4" s="201"/>
      <c r="M4" s="193"/>
      <c r="N4" s="201"/>
    </row>
    <row r="5" spans="1:14" s="66" customFormat="1" ht="15.95" customHeight="1">
      <c r="A5" s="1"/>
      <c r="D5" s="67"/>
      <c r="E5" s="73"/>
      <c r="F5" s="192"/>
      <c r="G5" s="193"/>
      <c r="H5" s="192"/>
      <c r="I5" s="193"/>
      <c r="J5" s="193"/>
      <c r="K5" s="193"/>
      <c r="L5" s="201"/>
      <c r="M5" s="193"/>
      <c r="N5" s="201"/>
    </row>
    <row r="6" spans="1:14" s="66" customFormat="1" ht="15.95" customHeight="1">
      <c r="A6" s="74"/>
      <c r="B6" s="74"/>
      <c r="C6" s="74"/>
      <c r="D6" s="74"/>
      <c r="E6" s="74"/>
      <c r="F6" s="314" t="s">
        <v>140</v>
      </c>
      <c r="G6" s="314"/>
      <c r="H6" s="314"/>
      <c r="I6" s="314"/>
      <c r="J6" s="314"/>
      <c r="K6" s="314"/>
      <c r="L6" s="314"/>
      <c r="M6" s="314"/>
      <c r="N6" s="314"/>
    </row>
    <row r="7" spans="1:14" s="66" customFormat="1" ht="15.95" customHeight="1">
      <c r="A7" s="74"/>
      <c r="B7" s="74"/>
      <c r="C7" s="74"/>
      <c r="D7" s="74"/>
      <c r="E7" s="74"/>
      <c r="F7" s="202"/>
      <c r="G7" s="202"/>
      <c r="H7" s="203"/>
      <c r="I7" s="202"/>
      <c r="J7" s="316" t="s">
        <v>69</v>
      </c>
      <c r="K7" s="316"/>
      <c r="L7" s="316"/>
      <c r="M7" s="202"/>
      <c r="N7" s="202"/>
    </row>
    <row r="8" spans="1:14" ht="15.95" customHeight="1">
      <c r="A8" s="74"/>
      <c r="B8" s="74"/>
      <c r="C8" s="74"/>
      <c r="D8" s="81"/>
      <c r="E8" s="84"/>
      <c r="F8" s="203" t="s">
        <v>110</v>
      </c>
      <c r="G8" s="202"/>
      <c r="H8" s="203"/>
      <c r="I8" s="202"/>
      <c r="J8" s="202"/>
      <c r="K8" s="202"/>
      <c r="L8" s="203"/>
      <c r="M8" s="202"/>
      <c r="N8" s="217"/>
    </row>
    <row r="9" spans="1:14" ht="15.95" customHeight="1">
      <c r="A9" s="74"/>
      <c r="B9" s="74"/>
      <c r="C9" s="74"/>
      <c r="D9" s="81"/>
      <c r="E9" s="84"/>
      <c r="F9" s="203" t="s">
        <v>114</v>
      </c>
      <c r="G9" s="203"/>
      <c r="H9" s="219" t="s">
        <v>115</v>
      </c>
      <c r="I9" s="203"/>
      <c r="J9" s="203" t="s">
        <v>117</v>
      </c>
      <c r="K9" s="203"/>
      <c r="L9" s="217"/>
      <c r="M9" s="203"/>
      <c r="N9" s="203" t="s">
        <v>121</v>
      </c>
    </row>
    <row r="10" spans="1:14" ht="15.95" customHeight="1">
      <c r="A10" s="74"/>
      <c r="B10" s="74"/>
      <c r="C10" s="74"/>
      <c r="D10" s="81"/>
      <c r="E10" s="84"/>
      <c r="F10" s="203" t="s">
        <v>122</v>
      </c>
      <c r="G10" s="203"/>
      <c r="H10" s="220" t="s">
        <v>141</v>
      </c>
      <c r="I10" s="203"/>
      <c r="J10" s="203" t="s">
        <v>125</v>
      </c>
      <c r="K10" s="203"/>
      <c r="L10" s="203" t="s">
        <v>71</v>
      </c>
      <c r="M10" s="203"/>
      <c r="N10" s="203" t="s">
        <v>129</v>
      </c>
    </row>
    <row r="11" spans="1:14" ht="15.95" customHeight="1">
      <c r="A11" s="76"/>
      <c r="B11" s="76"/>
      <c r="C11" s="76"/>
      <c r="D11" s="77" t="s">
        <v>8</v>
      </c>
      <c r="E11" s="84"/>
      <c r="F11" s="153" t="s">
        <v>9</v>
      </c>
      <c r="G11" s="217"/>
      <c r="H11" s="221" t="s">
        <v>9</v>
      </c>
      <c r="I11" s="217"/>
      <c r="J11" s="153" t="s">
        <v>9</v>
      </c>
      <c r="K11" s="217"/>
      <c r="L11" s="153" t="s">
        <v>9</v>
      </c>
      <c r="M11" s="217"/>
      <c r="N11" s="153" t="s">
        <v>9</v>
      </c>
    </row>
    <row r="12" spans="1:14" ht="8.1" customHeight="1">
      <c r="A12" s="76"/>
      <c r="B12" s="76"/>
      <c r="C12" s="76"/>
      <c r="D12" s="85"/>
      <c r="E12" s="84"/>
      <c r="F12" s="149"/>
      <c r="G12" s="149"/>
      <c r="H12" s="149"/>
      <c r="I12" s="149"/>
      <c r="J12" s="149"/>
      <c r="K12" s="149"/>
      <c r="L12" s="149"/>
      <c r="M12" s="149"/>
      <c r="N12" s="149"/>
    </row>
    <row r="13" spans="1:14" ht="15.95" customHeight="1">
      <c r="A13" s="2" t="s">
        <v>130</v>
      </c>
      <c r="B13" s="76"/>
      <c r="C13" s="76"/>
      <c r="D13" s="85"/>
      <c r="E13" s="84"/>
      <c r="F13" s="149">
        <v>100000000</v>
      </c>
      <c r="G13" s="149"/>
      <c r="H13" s="149">
        <v>0</v>
      </c>
      <c r="I13" s="149"/>
      <c r="J13" s="149">
        <v>4600000</v>
      </c>
      <c r="K13" s="149"/>
      <c r="L13" s="149">
        <v>23185116</v>
      </c>
      <c r="M13" s="149"/>
      <c r="N13" s="149">
        <f>SUM(F13:L13)</f>
        <v>127785116</v>
      </c>
    </row>
    <row r="14" spans="1:14" ht="8.1" customHeight="1">
      <c r="A14" s="76"/>
      <c r="B14" s="76"/>
      <c r="C14" s="76"/>
      <c r="D14" s="85"/>
      <c r="E14" s="84"/>
      <c r="F14" s="149"/>
      <c r="G14" s="149"/>
      <c r="H14" s="149"/>
      <c r="I14" s="149"/>
      <c r="J14" s="149"/>
      <c r="K14" s="149"/>
      <c r="L14" s="149"/>
      <c r="M14" s="149"/>
      <c r="N14" s="149"/>
    </row>
    <row r="15" spans="1:14" ht="15.95" customHeight="1">
      <c r="A15" s="2" t="s">
        <v>131</v>
      </c>
      <c r="B15" s="76"/>
      <c r="C15" s="76"/>
      <c r="D15" s="85"/>
      <c r="E15" s="84"/>
      <c r="F15" s="149"/>
      <c r="G15" s="149"/>
      <c r="H15" s="149"/>
      <c r="I15" s="149"/>
      <c r="J15" s="149"/>
      <c r="K15" s="149"/>
      <c r="L15" s="149"/>
      <c r="M15" s="149"/>
      <c r="N15" s="149"/>
    </row>
    <row r="16" spans="1:14" ht="15.95" customHeight="1">
      <c r="A16" s="15" t="s">
        <v>132</v>
      </c>
      <c r="B16" s="76"/>
      <c r="C16" s="76"/>
      <c r="D16" s="303">
        <v>23</v>
      </c>
      <c r="E16" s="84"/>
      <c r="F16" s="149">
        <v>15000000</v>
      </c>
      <c r="G16" s="149"/>
      <c r="H16" s="149">
        <v>0</v>
      </c>
      <c r="I16" s="149"/>
      <c r="J16" s="149">
        <v>0</v>
      </c>
      <c r="K16" s="149"/>
      <c r="L16" s="149">
        <v>0</v>
      </c>
      <c r="M16" s="149"/>
      <c r="N16" s="149">
        <f>SUM(F16:L16)</f>
        <v>15000000</v>
      </c>
    </row>
    <row r="17" spans="1:14" ht="15.95" customHeight="1">
      <c r="A17" s="15" t="s">
        <v>133</v>
      </c>
      <c r="B17" s="76"/>
      <c r="C17" s="76"/>
      <c r="D17" s="303">
        <v>24</v>
      </c>
      <c r="E17" s="84"/>
      <c r="F17" s="149">
        <v>0</v>
      </c>
      <c r="G17" s="149"/>
      <c r="H17" s="149">
        <v>0</v>
      </c>
      <c r="I17" s="149"/>
      <c r="J17" s="149">
        <v>2400000</v>
      </c>
      <c r="K17" s="149"/>
      <c r="L17" s="149">
        <v>-2400000</v>
      </c>
      <c r="M17" s="149"/>
      <c r="N17" s="149">
        <f>SUM(F17:L17)</f>
        <v>0</v>
      </c>
    </row>
    <row r="18" spans="1:14" ht="15.95" customHeight="1">
      <c r="A18" s="76" t="s">
        <v>98</v>
      </c>
      <c r="B18" s="76"/>
      <c r="C18" s="76"/>
      <c r="D18" s="85"/>
      <c r="E18" s="84"/>
      <c r="F18" s="161">
        <v>0</v>
      </c>
      <c r="G18" s="149"/>
      <c r="H18" s="161">
        <v>0</v>
      </c>
      <c r="I18" s="149"/>
      <c r="J18" s="86">
        <v>0</v>
      </c>
      <c r="K18" s="149"/>
      <c r="L18" s="161">
        <v>43979090</v>
      </c>
      <c r="M18" s="149"/>
      <c r="N18" s="161">
        <f>SUM(F18:L18)</f>
        <v>43979090</v>
      </c>
    </row>
    <row r="19" spans="1:14" ht="15.95" customHeight="1">
      <c r="A19" s="76"/>
      <c r="B19" s="76"/>
      <c r="C19" s="76"/>
      <c r="D19" s="85"/>
      <c r="E19" s="84"/>
      <c r="F19" s="149"/>
      <c r="G19" s="149"/>
      <c r="H19" s="149"/>
      <c r="I19" s="149"/>
      <c r="J19" s="149"/>
      <c r="K19" s="149"/>
      <c r="L19" s="149"/>
      <c r="M19" s="149"/>
      <c r="N19" s="149"/>
    </row>
    <row r="20" spans="1:14" ht="15.95" customHeight="1" thickBot="1">
      <c r="A20" s="2" t="s">
        <v>135</v>
      </c>
      <c r="B20" s="76"/>
      <c r="C20" s="76"/>
      <c r="D20" s="85"/>
      <c r="E20" s="84"/>
      <c r="F20" s="209">
        <f>SUM(F13:F18)</f>
        <v>115000000</v>
      </c>
      <c r="G20" s="210"/>
      <c r="H20" s="209">
        <f>SUM(H13:H18)</f>
        <v>0</v>
      </c>
      <c r="I20" s="210"/>
      <c r="J20" s="209">
        <f>SUM(J13:J18)</f>
        <v>7000000</v>
      </c>
      <c r="K20" s="210"/>
      <c r="L20" s="209">
        <f>SUM(L13:L18)</f>
        <v>64764206</v>
      </c>
      <c r="M20" s="210"/>
      <c r="N20" s="209">
        <f>SUM(N13:N18)</f>
        <v>186764206</v>
      </c>
    </row>
    <row r="21" spans="1:14" s="290" customFormat="1" ht="15.95" customHeight="1" thickTop="1">
      <c r="A21" s="285"/>
      <c r="B21" s="286"/>
      <c r="C21" s="286"/>
      <c r="D21" s="287"/>
      <c r="E21" s="288"/>
      <c r="F21" s="289"/>
      <c r="G21" s="289"/>
      <c r="H21" s="289"/>
      <c r="I21" s="289"/>
      <c r="J21" s="289"/>
      <c r="K21" s="289"/>
      <c r="L21" s="289"/>
      <c r="M21" s="289"/>
      <c r="N21" s="289"/>
    </row>
    <row r="22" spans="1:14" ht="15.95" customHeight="1">
      <c r="A22" s="2" t="s">
        <v>136</v>
      </c>
      <c r="B22" s="76"/>
      <c r="C22" s="76"/>
      <c r="D22" s="85"/>
      <c r="E22" s="84"/>
      <c r="F22" s="237">
        <v>115000000</v>
      </c>
      <c r="G22" s="149"/>
      <c r="H22" s="237">
        <v>0</v>
      </c>
      <c r="I22" s="149"/>
      <c r="J22" s="237">
        <v>7000000</v>
      </c>
      <c r="K22" s="149"/>
      <c r="L22" s="237">
        <v>64764206</v>
      </c>
      <c r="M22" s="149"/>
      <c r="N22" s="237">
        <f>N20</f>
        <v>186764206</v>
      </c>
    </row>
    <row r="23" spans="1:14" ht="8.1" customHeight="1">
      <c r="A23" s="76"/>
      <c r="B23" s="76"/>
      <c r="C23" s="76"/>
      <c r="D23" s="85"/>
      <c r="E23" s="84"/>
      <c r="F23" s="237"/>
      <c r="G23" s="149"/>
      <c r="H23" s="237"/>
      <c r="I23" s="149"/>
      <c r="J23" s="237"/>
      <c r="K23" s="149"/>
      <c r="L23" s="237"/>
      <c r="M23" s="149"/>
      <c r="N23" s="237"/>
    </row>
    <row r="24" spans="1:14" ht="15.95" customHeight="1">
      <c r="A24" s="2" t="s">
        <v>131</v>
      </c>
      <c r="B24" s="76"/>
      <c r="C24" s="76"/>
      <c r="D24" s="85"/>
      <c r="E24" s="84"/>
      <c r="F24" s="237"/>
      <c r="G24" s="149"/>
      <c r="H24" s="237"/>
      <c r="I24" s="149"/>
      <c r="J24" s="237"/>
      <c r="K24" s="149"/>
      <c r="L24" s="237"/>
      <c r="M24" s="149"/>
      <c r="N24" s="237"/>
    </row>
    <row r="25" spans="1:14" ht="15.95" customHeight="1">
      <c r="A25" s="15" t="s">
        <v>132</v>
      </c>
      <c r="B25" s="76"/>
      <c r="C25" s="76"/>
      <c r="D25" s="303">
        <v>23</v>
      </c>
      <c r="E25" s="84"/>
      <c r="F25" s="237">
        <v>43000000</v>
      </c>
      <c r="G25" s="149"/>
      <c r="H25" s="237">
        <v>228732200</v>
      </c>
      <c r="I25" s="149"/>
      <c r="J25" s="237">
        <v>0</v>
      </c>
      <c r="K25" s="149"/>
      <c r="L25" s="237">
        <v>0</v>
      </c>
      <c r="M25" s="149"/>
      <c r="N25" s="237">
        <f>SUM(F25:L25)</f>
        <v>271732200</v>
      </c>
    </row>
    <row r="26" spans="1:14" ht="15.95" customHeight="1">
      <c r="A26" s="15" t="s">
        <v>133</v>
      </c>
      <c r="B26" s="76"/>
      <c r="C26" s="76"/>
      <c r="D26" s="303">
        <v>24</v>
      </c>
      <c r="E26" s="84"/>
      <c r="F26" s="237">
        <v>0</v>
      </c>
      <c r="G26" s="149"/>
      <c r="H26" s="237">
        <v>0</v>
      </c>
      <c r="I26" s="149"/>
      <c r="J26" s="237">
        <v>1850000</v>
      </c>
      <c r="K26" s="149"/>
      <c r="L26" s="237">
        <v>-1850000</v>
      </c>
      <c r="M26" s="149"/>
      <c r="N26" s="237">
        <f t="shared" ref="N26:N28" si="0">SUM(F26:L26)</f>
        <v>0</v>
      </c>
    </row>
    <row r="27" spans="1:14" ht="15.95" customHeight="1">
      <c r="A27" s="80" t="s">
        <v>137</v>
      </c>
      <c r="B27" s="76"/>
      <c r="C27" s="76"/>
      <c r="D27" s="303">
        <v>26</v>
      </c>
      <c r="E27" s="84"/>
      <c r="F27" s="237">
        <v>0</v>
      </c>
      <c r="G27" s="149"/>
      <c r="H27" s="237">
        <v>0</v>
      </c>
      <c r="I27" s="149"/>
      <c r="J27" s="237">
        <v>0</v>
      </c>
      <c r="K27" s="149"/>
      <c r="L27" s="237">
        <v>-31595500</v>
      </c>
      <c r="M27" s="149"/>
      <c r="N27" s="237">
        <f t="shared" si="0"/>
        <v>-31595500</v>
      </c>
    </row>
    <row r="28" spans="1:14" ht="15.95" customHeight="1">
      <c r="A28" s="76" t="s">
        <v>98</v>
      </c>
      <c r="B28" s="76"/>
      <c r="C28" s="76"/>
      <c r="D28" s="85"/>
      <c r="E28" s="84"/>
      <c r="F28" s="239">
        <v>0</v>
      </c>
      <c r="G28" s="149"/>
      <c r="H28" s="239">
        <v>0</v>
      </c>
      <c r="I28" s="149"/>
      <c r="J28" s="239">
        <v>0</v>
      </c>
      <c r="K28" s="149"/>
      <c r="L28" s="239">
        <v>36967017</v>
      </c>
      <c r="M28" s="149"/>
      <c r="N28" s="239">
        <f t="shared" si="0"/>
        <v>36967017</v>
      </c>
    </row>
    <row r="29" spans="1:14" ht="15.95" customHeight="1">
      <c r="A29" s="76"/>
      <c r="B29" s="76"/>
      <c r="C29" s="76"/>
      <c r="D29" s="85"/>
      <c r="E29" s="84"/>
      <c r="F29" s="237"/>
      <c r="G29" s="149"/>
      <c r="H29" s="237"/>
      <c r="I29" s="149"/>
      <c r="J29" s="237"/>
      <c r="K29" s="149"/>
      <c r="L29" s="237"/>
      <c r="M29" s="149"/>
      <c r="N29" s="237"/>
    </row>
    <row r="30" spans="1:14" ht="15.95" customHeight="1" thickBot="1">
      <c r="A30" s="2" t="s">
        <v>138</v>
      </c>
      <c r="B30" s="76"/>
      <c r="C30" s="76"/>
      <c r="D30" s="85"/>
      <c r="E30" s="84"/>
      <c r="F30" s="266">
        <f>SUM(F22:F29)</f>
        <v>158000000</v>
      </c>
      <c r="G30" s="210"/>
      <c r="H30" s="266">
        <f>SUM(H22:H29)</f>
        <v>228732200</v>
      </c>
      <c r="I30" s="210"/>
      <c r="J30" s="266">
        <f>SUM(J22:J29)</f>
        <v>8850000</v>
      </c>
      <c r="K30" s="210"/>
      <c r="L30" s="266">
        <f>SUM(L22:L29)</f>
        <v>68285723</v>
      </c>
      <c r="M30" s="210"/>
      <c r="N30" s="266">
        <f>SUM(N22:N29)</f>
        <v>463867923</v>
      </c>
    </row>
    <row r="31" spans="1:14" ht="15.95" customHeight="1" thickTop="1">
      <c r="A31" s="2"/>
      <c r="B31" s="76"/>
      <c r="C31" s="76"/>
      <c r="D31" s="85"/>
      <c r="E31" s="84"/>
      <c r="F31" s="210"/>
      <c r="G31" s="210"/>
      <c r="H31" s="210"/>
      <c r="I31" s="210"/>
      <c r="J31" s="210"/>
      <c r="K31" s="210"/>
      <c r="L31" s="210"/>
      <c r="M31" s="210"/>
      <c r="N31" s="210"/>
    </row>
    <row r="32" spans="1:14" ht="15.95" customHeight="1">
      <c r="A32" s="2"/>
      <c r="B32" s="76"/>
      <c r="C32" s="76"/>
      <c r="D32" s="85"/>
      <c r="E32" s="84"/>
      <c r="F32" s="210"/>
      <c r="G32" s="210"/>
      <c r="H32" s="210"/>
      <c r="I32" s="210"/>
      <c r="J32" s="210"/>
      <c r="K32" s="210"/>
      <c r="L32" s="210"/>
      <c r="M32" s="210"/>
      <c r="N32" s="210"/>
    </row>
    <row r="33" spans="1:14" s="19" customFormat="1" ht="15.95" customHeight="1">
      <c r="A33" s="307" t="s">
        <v>142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</row>
    <row r="34" spans="1:14" s="19" customFormat="1" ht="15.95" customHeight="1">
      <c r="A34" s="303"/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3"/>
    </row>
    <row r="35" spans="1:14" s="19" customFormat="1" ht="6" customHeight="1">
      <c r="A35" s="303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</row>
    <row r="36" spans="1:14" s="24" customFormat="1" ht="21.95" customHeight="1">
      <c r="A36" s="60" t="s">
        <v>35</v>
      </c>
      <c r="B36" s="60"/>
      <c r="C36" s="60"/>
      <c r="D36" s="51"/>
      <c r="E36" s="82"/>
      <c r="F36" s="214"/>
      <c r="G36" s="215"/>
      <c r="H36" s="214"/>
      <c r="I36" s="215"/>
      <c r="J36" s="215"/>
      <c r="K36" s="215"/>
      <c r="L36" s="216"/>
      <c r="M36" s="215"/>
      <c r="N36" s="216"/>
    </row>
  </sheetData>
  <mergeCells count="3">
    <mergeCell ref="F6:N6"/>
    <mergeCell ref="J7:L7"/>
    <mergeCell ref="A33:N33"/>
  </mergeCells>
  <pageMargins left="1" right="1" top="0.5" bottom="0.6" header="0.49" footer="0.4"/>
  <pageSetup paperSize="9" firstPageNumber="12" fitToHeight="0" orientation="landscape" useFirstPageNumber="1" horizontalDpi="1200" verticalDpi="1200" r:id="rId1"/>
  <headerFooter>
    <oddFooter>&amp;R&amp;"Arial,Regular"&amp;9&amp;P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24021-EC9B-4441-91F3-63AA501B651D}">
  <sheetPr>
    <tabColor theme="5"/>
  </sheetPr>
  <dimension ref="A1:M156"/>
  <sheetViews>
    <sheetView topLeftCell="A148" zoomScale="90" zoomScaleNormal="90" zoomScaleSheetLayoutView="100" workbookViewId="0">
      <selection activeCell="E163" sqref="E163"/>
    </sheetView>
  </sheetViews>
  <sheetFormatPr defaultColWidth="0.7109375" defaultRowHeight="16.5" customHeight="1"/>
  <cols>
    <col min="1" max="1" width="1.7109375" style="88" customWidth="1"/>
    <col min="2" max="2" width="2.5703125" style="88" customWidth="1"/>
    <col min="3" max="3" width="1.140625" style="88" customWidth="1"/>
    <col min="4" max="4" width="35" style="88" customWidth="1"/>
    <col min="5" max="5" width="8.140625" style="88" customWidth="1"/>
    <col min="6" max="6" width="0.85546875" style="88" customWidth="1"/>
    <col min="7" max="7" width="12.7109375" style="89" customWidth="1"/>
    <col min="8" max="8" width="0.85546875" style="89" customWidth="1"/>
    <col min="9" max="9" width="12.7109375" style="89" customWidth="1"/>
    <col min="10" max="10" width="0.85546875" style="89" customWidth="1"/>
    <col min="11" max="11" width="12.7109375" style="138" customWidth="1"/>
    <col min="12" max="12" width="0.85546875" style="89" customWidth="1"/>
    <col min="13" max="13" width="12.7109375" style="138" customWidth="1"/>
    <col min="14" max="84" width="9.140625" style="88" customWidth="1"/>
    <col min="85" max="85" width="1.42578125" style="88" customWidth="1"/>
    <col min="86" max="86" width="52.85546875" style="88" customWidth="1"/>
    <col min="87" max="87" width="7" style="88" bestFit="1" customWidth="1"/>
    <col min="88" max="88" width="0.7109375" style="88" customWidth="1"/>
    <col min="89" max="89" width="10.7109375" style="88" customWidth="1"/>
    <col min="90" max="16384" width="0.7109375" style="88"/>
  </cols>
  <sheetData>
    <row r="1" spans="1:13" ht="16.5" customHeight="1">
      <c r="A1" s="87" t="s">
        <v>0</v>
      </c>
      <c r="C1" s="87"/>
      <c r="K1" s="90"/>
      <c r="M1" s="90"/>
    </row>
    <row r="2" spans="1:13" ht="16.5" customHeight="1">
      <c r="A2" s="91" t="s">
        <v>143</v>
      </c>
      <c r="C2" s="91"/>
      <c r="D2" s="92"/>
      <c r="E2" s="92"/>
      <c r="K2" s="93"/>
      <c r="M2" s="93"/>
    </row>
    <row r="3" spans="1:13" ht="16.5" customHeight="1">
      <c r="A3" s="94" t="s">
        <v>78</v>
      </c>
      <c r="B3" s="95"/>
      <c r="C3" s="94"/>
      <c r="D3" s="94"/>
      <c r="E3" s="94"/>
      <c r="F3" s="95"/>
      <c r="G3" s="96"/>
      <c r="H3" s="96"/>
      <c r="I3" s="96"/>
      <c r="J3" s="96"/>
      <c r="K3" s="97"/>
      <c r="L3" s="96"/>
      <c r="M3" s="97"/>
    </row>
    <row r="4" spans="1:13" ht="16.5" customHeight="1">
      <c r="A4" s="91"/>
      <c r="C4" s="91"/>
      <c r="D4" s="91"/>
      <c r="E4" s="91"/>
      <c r="K4" s="98"/>
      <c r="M4" s="98"/>
    </row>
    <row r="5" spans="1:13" ht="16.5" customHeight="1">
      <c r="A5" s="91"/>
      <c r="C5" s="91"/>
      <c r="D5" s="91"/>
      <c r="E5" s="91"/>
      <c r="K5" s="98"/>
      <c r="M5" s="98"/>
    </row>
    <row r="6" spans="1:13" ht="16.5" customHeight="1">
      <c r="A6" s="91"/>
      <c r="C6" s="91"/>
      <c r="D6" s="91"/>
      <c r="E6" s="91"/>
      <c r="G6" s="318" t="s">
        <v>3</v>
      </c>
      <c r="H6" s="318"/>
      <c r="I6" s="318"/>
      <c r="K6" s="318" t="s">
        <v>144</v>
      </c>
      <c r="L6" s="318"/>
      <c r="M6" s="318"/>
    </row>
    <row r="7" spans="1:13" ht="16.5" customHeight="1">
      <c r="B7" s="87"/>
      <c r="C7" s="87"/>
      <c r="D7" s="87"/>
      <c r="E7" s="87"/>
      <c r="F7" s="99"/>
      <c r="G7" s="310" t="s">
        <v>5</v>
      </c>
      <c r="H7" s="310"/>
      <c r="I7" s="310"/>
      <c r="J7" s="100"/>
      <c r="K7" s="310" t="s">
        <v>5</v>
      </c>
      <c r="L7" s="310"/>
      <c r="M7" s="310"/>
    </row>
    <row r="8" spans="1:13" ht="16.5" customHeight="1">
      <c r="B8" s="87"/>
      <c r="C8" s="87"/>
      <c r="D8" s="87"/>
      <c r="E8" s="87"/>
      <c r="F8" s="99"/>
      <c r="G8" s="10" t="s">
        <v>6</v>
      </c>
      <c r="H8" s="101"/>
      <c r="I8" s="10" t="s">
        <v>7</v>
      </c>
      <c r="J8" s="4"/>
      <c r="K8" s="102" t="s">
        <v>6</v>
      </c>
      <c r="L8" s="101"/>
      <c r="M8" s="102" t="s">
        <v>7</v>
      </c>
    </row>
    <row r="9" spans="1:13" ht="16.5" customHeight="1">
      <c r="B9" s="103"/>
      <c r="C9" s="103"/>
      <c r="D9" s="103"/>
      <c r="E9" s="104" t="s">
        <v>8</v>
      </c>
      <c r="F9" s="105"/>
      <c r="G9" s="8" t="s">
        <v>9</v>
      </c>
      <c r="H9" s="4"/>
      <c r="I9" s="8" t="s">
        <v>9</v>
      </c>
      <c r="J9" s="4"/>
      <c r="K9" s="106" t="s">
        <v>9</v>
      </c>
      <c r="L9" s="4"/>
      <c r="M9" s="106" t="s">
        <v>9</v>
      </c>
    </row>
    <row r="10" spans="1:13" ht="16.5" customHeight="1">
      <c r="B10" s="103"/>
      <c r="C10" s="103"/>
      <c r="D10" s="103"/>
      <c r="E10" s="107"/>
      <c r="F10" s="105"/>
      <c r="G10" s="236"/>
      <c r="H10" s="4"/>
      <c r="I10" s="4"/>
      <c r="J10" s="4"/>
      <c r="K10" s="274"/>
      <c r="L10" s="4"/>
      <c r="M10" s="108"/>
    </row>
    <row r="11" spans="1:13" ht="16.5" customHeight="1">
      <c r="A11" s="91" t="s">
        <v>145</v>
      </c>
      <c r="D11" s="109"/>
      <c r="E11" s="109"/>
      <c r="G11" s="267"/>
      <c r="K11" s="272"/>
      <c r="M11" s="110"/>
    </row>
    <row r="12" spans="1:13" ht="16.5" customHeight="1">
      <c r="A12" s="109" t="s">
        <v>146</v>
      </c>
      <c r="D12" s="109"/>
      <c r="E12" s="109"/>
      <c r="G12" s="268">
        <v>37177400</v>
      </c>
      <c r="I12" s="111">
        <v>35208297</v>
      </c>
      <c r="K12" s="272">
        <v>44943917</v>
      </c>
      <c r="M12" s="110">
        <v>53664455</v>
      </c>
    </row>
    <row r="13" spans="1:13" ht="16.5" customHeight="1">
      <c r="A13" s="148" t="s">
        <v>147</v>
      </c>
      <c r="D13" s="109"/>
      <c r="E13" s="109"/>
      <c r="G13" s="269"/>
      <c r="I13" s="113"/>
      <c r="K13" s="275"/>
      <c r="M13" s="114"/>
    </row>
    <row r="14" spans="1:13" ht="16.5" customHeight="1">
      <c r="B14" s="88" t="s">
        <v>148</v>
      </c>
      <c r="E14" s="115">
        <v>16</v>
      </c>
      <c r="G14" s="270">
        <v>23099205</v>
      </c>
      <c r="I14" s="116">
        <v>21022075</v>
      </c>
      <c r="K14" s="270">
        <v>22186206</v>
      </c>
      <c r="M14" s="116">
        <v>20107044</v>
      </c>
    </row>
    <row r="15" spans="1:13" ht="16.5" customHeight="1">
      <c r="B15" s="109" t="s">
        <v>149</v>
      </c>
      <c r="C15" s="109"/>
      <c r="E15" s="115">
        <v>18</v>
      </c>
      <c r="F15" s="113"/>
      <c r="G15" s="270">
        <v>1013461</v>
      </c>
      <c r="H15" s="113"/>
      <c r="I15" s="116">
        <v>1728255</v>
      </c>
      <c r="J15" s="113"/>
      <c r="K15" s="270">
        <v>982419</v>
      </c>
      <c r="L15" s="113"/>
      <c r="M15" s="116">
        <v>1697213</v>
      </c>
    </row>
    <row r="16" spans="1:13" ht="16.5" customHeight="1">
      <c r="B16" s="109" t="s">
        <v>150</v>
      </c>
      <c r="C16" s="109"/>
      <c r="E16" s="115">
        <v>17</v>
      </c>
      <c r="F16" s="113"/>
      <c r="G16" s="270">
        <v>9155659</v>
      </c>
      <c r="H16" s="113"/>
      <c r="I16" s="116">
        <v>7526799</v>
      </c>
      <c r="J16" s="113"/>
      <c r="K16" s="270">
        <v>9155659</v>
      </c>
      <c r="L16" s="113"/>
      <c r="M16" s="116">
        <v>7526799</v>
      </c>
    </row>
    <row r="17" spans="2:13" ht="16.5" customHeight="1">
      <c r="B17" s="88" t="s">
        <v>151</v>
      </c>
      <c r="E17" s="115">
        <v>16</v>
      </c>
      <c r="G17" s="270">
        <v>0</v>
      </c>
      <c r="I17" s="116">
        <v>155705</v>
      </c>
      <c r="K17" s="270">
        <v>0</v>
      </c>
      <c r="M17" s="116">
        <v>155705</v>
      </c>
    </row>
    <row r="18" spans="2:13" ht="16.5" customHeight="1">
      <c r="B18" s="117" t="s">
        <v>152</v>
      </c>
      <c r="E18" s="115">
        <v>27</v>
      </c>
      <c r="G18" s="270">
        <v>-929177</v>
      </c>
      <c r="I18" s="116">
        <v>-1839762</v>
      </c>
      <c r="K18" s="270">
        <v>-929177</v>
      </c>
      <c r="M18" s="116">
        <v>-1839762</v>
      </c>
    </row>
    <row r="19" spans="2:13" ht="16.5" customHeight="1">
      <c r="B19" s="88" t="s">
        <v>153</v>
      </c>
      <c r="E19" s="115">
        <v>29</v>
      </c>
      <c r="G19" s="270">
        <v>4134468.42</v>
      </c>
      <c r="I19" s="116">
        <v>21406639</v>
      </c>
      <c r="K19" s="270">
        <v>9064138</v>
      </c>
      <c r="M19" s="116">
        <v>15241043</v>
      </c>
    </row>
    <row r="20" spans="2:13" ht="16.5" customHeight="1">
      <c r="B20" s="88" t="s">
        <v>154</v>
      </c>
      <c r="E20" s="115"/>
      <c r="G20" s="270"/>
      <c r="I20" s="116"/>
      <c r="K20" s="270"/>
      <c r="M20" s="116"/>
    </row>
    <row r="21" spans="2:13" ht="16.5" customHeight="1">
      <c r="C21" s="117" t="s">
        <v>155</v>
      </c>
      <c r="E21" s="115">
        <v>29</v>
      </c>
      <c r="G21" s="270">
        <v>-110102</v>
      </c>
      <c r="I21" s="116">
        <v>-55384</v>
      </c>
      <c r="K21" s="270">
        <v>-110102</v>
      </c>
      <c r="M21" s="116">
        <v>-55384</v>
      </c>
    </row>
    <row r="22" spans="2:13" ht="16.5" customHeight="1">
      <c r="B22" s="88" t="s">
        <v>156</v>
      </c>
      <c r="C22" s="117"/>
      <c r="E22" s="115"/>
      <c r="G22" s="270"/>
      <c r="I22" s="116"/>
      <c r="K22" s="270"/>
      <c r="M22" s="116"/>
    </row>
    <row r="23" spans="2:13" ht="16.5" customHeight="1">
      <c r="C23" s="117" t="s">
        <v>157</v>
      </c>
      <c r="E23" s="226">
        <v>11</v>
      </c>
      <c r="G23" s="270">
        <v>427295</v>
      </c>
      <c r="I23" s="116">
        <v>0</v>
      </c>
      <c r="K23" s="270">
        <v>427295</v>
      </c>
      <c r="M23" s="116">
        <v>0</v>
      </c>
    </row>
    <row r="24" spans="2:13" ht="16.5" customHeight="1">
      <c r="B24" s="118" t="s">
        <v>53</v>
      </c>
      <c r="C24" s="119"/>
      <c r="E24" s="115">
        <v>22</v>
      </c>
      <c r="G24" s="270">
        <v>3218018</v>
      </c>
      <c r="I24" s="116">
        <v>2972469</v>
      </c>
      <c r="K24" s="270">
        <v>2969399</v>
      </c>
      <c r="M24" s="116">
        <v>2793272</v>
      </c>
    </row>
    <row r="25" spans="2:13" ht="16.5" customHeight="1">
      <c r="B25" s="148" t="s">
        <v>158</v>
      </c>
      <c r="C25" s="148"/>
      <c r="E25" s="115">
        <v>27</v>
      </c>
      <c r="G25" s="270">
        <v>-1534647</v>
      </c>
      <c r="I25" s="116">
        <v>-1950749</v>
      </c>
      <c r="K25" s="270">
        <v>-5725702</v>
      </c>
      <c r="M25" s="116">
        <v>-5908195</v>
      </c>
    </row>
    <row r="26" spans="2:13" ht="16.5" customHeight="1">
      <c r="B26" s="148" t="s">
        <v>159</v>
      </c>
      <c r="C26" s="148"/>
      <c r="E26" s="115">
        <v>28</v>
      </c>
      <c r="G26" s="270">
        <v>9768249</v>
      </c>
      <c r="I26" s="116">
        <v>16843699</v>
      </c>
      <c r="K26" s="270">
        <v>9443769</v>
      </c>
      <c r="M26" s="116">
        <v>15844744</v>
      </c>
    </row>
    <row r="27" spans="2:13" ht="16.5" customHeight="1">
      <c r="B27" s="148" t="s">
        <v>160</v>
      </c>
      <c r="C27" s="148"/>
      <c r="E27" s="115"/>
      <c r="G27" s="270"/>
      <c r="I27" s="116"/>
      <c r="K27" s="272"/>
      <c r="M27" s="110"/>
    </row>
    <row r="28" spans="2:13" ht="16.5" customHeight="1">
      <c r="B28" s="119" t="s">
        <v>161</v>
      </c>
      <c r="C28" s="119"/>
      <c r="E28" s="109"/>
      <c r="G28" s="270">
        <v>-131098225.42</v>
      </c>
      <c r="I28" s="116">
        <v>1129334</v>
      </c>
      <c r="K28" s="270">
        <v>-148903939</v>
      </c>
      <c r="M28" s="116">
        <v>-28418247</v>
      </c>
    </row>
    <row r="29" spans="2:13" ht="16.5" customHeight="1">
      <c r="B29" s="119" t="s">
        <v>162</v>
      </c>
      <c r="C29" s="119"/>
      <c r="E29" s="109"/>
      <c r="G29" s="270">
        <v>4944143</v>
      </c>
      <c r="I29" s="116">
        <v>1468441</v>
      </c>
      <c r="K29" s="270">
        <v>4944143</v>
      </c>
      <c r="M29" s="116">
        <v>1468441</v>
      </c>
    </row>
    <row r="30" spans="2:13" ht="16.5" customHeight="1">
      <c r="B30" s="119" t="s">
        <v>163</v>
      </c>
      <c r="C30" s="119"/>
      <c r="E30" s="109"/>
      <c r="G30" s="270">
        <v>-83192857</v>
      </c>
      <c r="I30" s="116">
        <v>946443</v>
      </c>
      <c r="K30" s="270">
        <v>-83138257</v>
      </c>
      <c r="M30" s="116">
        <v>529717</v>
      </c>
    </row>
    <row r="31" spans="2:13" ht="16.5" customHeight="1">
      <c r="B31" s="148" t="s">
        <v>164</v>
      </c>
      <c r="C31" s="148"/>
      <c r="E31" s="109"/>
      <c r="G31" s="270">
        <v>-4005545</v>
      </c>
      <c r="I31" s="116">
        <v>517416</v>
      </c>
      <c r="K31" s="270">
        <v>-3165554</v>
      </c>
      <c r="M31" s="116">
        <v>618083</v>
      </c>
    </row>
    <row r="32" spans="2:13" ht="16.5" customHeight="1">
      <c r="B32" s="119" t="s">
        <v>165</v>
      </c>
      <c r="C32" s="119"/>
      <c r="E32" s="109"/>
      <c r="G32" s="270">
        <v>-3282</v>
      </c>
      <c r="I32" s="116">
        <v>-2559</v>
      </c>
      <c r="K32" s="270">
        <v>196718</v>
      </c>
      <c r="M32" s="116">
        <v>-161453</v>
      </c>
    </row>
    <row r="33" spans="1:13" ht="16.5" customHeight="1">
      <c r="B33" s="119" t="s">
        <v>166</v>
      </c>
      <c r="C33" s="119"/>
      <c r="E33" s="109"/>
      <c r="G33" s="270">
        <v>178372496</v>
      </c>
      <c r="I33" s="116">
        <v>41405701</v>
      </c>
      <c r="K33" s="270">
        <v>186829904</v>
      </c>
      <c r="M33" s="116">
        <v>71518759</v>
      </c>
    </row>
    <row r="34" spans="1:13" ht="16.5" customHeight="1">
      <c r="B34" s="119" t="s">
        <v>167</v>
      </c>
      <c r="C34" s="119"/>
      <c r="E34" s="109"/>
      <c r="G34" s="267">
        <v>0</v>
      </c>
      <c r="I34" s="116">
        <v>2823647</v>
      </c>
      <c r="K34" s="276">
        <v>0</v>
      </c>
      <c r="M34" s="116">
        <v>2823647</v>
      </c>
    </row>
    <row r="35" spans="1:13" ht="16.5" customHeight="1">
      <c r="B35" s="119" t="s">
        <v>168</v>
      </c>
      <c r="C35" s="119"/>
      <c r="E35" s="109"/>
      <c r="G35" s="270">
        <v>-4630107</v>
      </c>
      <c r="I35" s="222">
        <v>2526426</v>
      </c>
      <c r="J35" s="223"/>
      <c r="K35" s="277">
        <v>-5594964</v>
      </c>
      <c r="M35" s="222">
        <v>4035696</v>
      </c>
    </row>
    <row r="36" spans="1:13" ht="16.5" customHeight="1">
      <c r="B36" s="225" t="s">
        <v>169</v>
      </c>
      <c r="C36" s="119"/>
      <c r="E36" s="115">
        <v>22</v>
      </c>
      <c r="G36" s="271">
        <v>-559824</v>
      </c>
      <c r="H36" s="113"/>
      <c r="I36" s="96">
        <v>0</v>
      </c>
      <c r="J36" s="113"/>
      <c r="K36" s="271">
        <v>-559824</v>
      </c>
      <c r="M36" s="224">
        <v>0</v>
      </c>
    </row>
    <row r="37" spans="1:13" ht="16.5" customHeight="1">
      <c r="B37" s="109"/>
      <c r="C37" s="109"/>
      <c r="D37" s="109"/>
      <c r="E37" s="109"/>
      <c r="G37" s="269"/>
      <c r="I37" s="113"/>
      <c r="K37" s="275"/>
      <c r="M37" s="114"/>
    </row>
    <row r="38" spans="1:13" ht="16.5" customHeight="1">
      <c r="A38" s="148" t="s">
        <v>170</v>
      </c>
      <c r="D38" s="148"/>
      <c r="E38" s="109"/>
      <c r="F38" s="116"/>
      <c r="G38" s="272">
        <f>SUM(G12:G37)</f>
        <v>45246628</v>
      </c>
      <c r="H38" s="116"/>
      <c r="I38" s="116">
        <v>153832892</v>
      </c>
      <c r="J38" s="116"/>
      <c r="K38" s="272">
        <f>SUM(K12:K37)</f>
        <v>43016048</v>
      </c>
      <c r="L38" s="116"/>
      <c r="M38" s="110">
        <v>161641577</v>
      </c>
    </row>
    <row r="39" spans="1:13" ht="16.5" customHeight="1">
      <c r="A39" s="123" t="s">
        <v>171</v>
      </c>
      <c r="D39" s="148" t="s">
        <v>172</v>
      </c>
      <c r="E39" s="109"/>
      <c r="F39" s="116"/>
      <c r="G39" s="270">
        <v>-9330659</v>
      </c>
      <c r="H39" s="116"/>
      <c r="I39" s="116">
        <v>-14299349</v>
      </c>
      <c r="J39" s="116"/>
      <c r="K39" s="270">
        <v>-9152092</v>
      </c>
      <c r="L39" s="116"/>
      <c r="M39" s="116">
        <v>-13338485</v>
      </c>
    </row>
    <row r="40" spans="1:13" ht="16.5" customHeight="1">
      <c r="A40" s="148"/>
      <c r="C40" s="148"/>
      <c r="D40" s="148" t="s">
        <v>173</v>
      </c>
      <c r="E40" s="109"/>
      <c r="F40" s="116"/>
      <c r="G40" s="271">
        <v>-9289529</v>
      </c>
      <c r="H40" s="116"/>
      <c r="I40" s="121">
        <v>-16158815</v>
      </c>
      <c r="J40" s="116"/>
      <c r="K40" s="271">
        <v>-10012303</v>
      </c>
      <c r="L40" s="116"/>
      <c r="M40" s="121">
        <v>-14865720</v>
      </c>
    </row>
    <row r="41" spans="1:13" ht="16.5" customHeight="1">
      <c r="B41" s="109"/>
      <c r="C41" s="109"/>
      <c r="D41" s="109"/>
      <c r="E41" s="109"/>
      <c r="G41" s="269"/>
      <c r="I41" s="113"/>
      <c r="K41" s="275"/>
      <c r="M41" s="114"/>
    </row>
    <row r="42" spans="1:13" ht="16.5" customHeight="1">
      <c r="A42" s="124" t="s">
        <v>174</v>
      </c>
      <c r="B42" s="148"/>
      <c r="C42" s="148"/>
      <c r="E42" s="109"/>
      <c r="F42" s="113"/>
      <c r="G42" s="273">
        <f>SUM(G38:G40)</f>
        <v>26626440</v>
      </c>
      <c r="H42" s="113"/>
      <c r="I42" s="125">
        <v>123374728</v>
      </c>
      <c r="J42" s="113"/>
      <c r="K42" s="273">
        <f>SUM(K38:K40)</f>
        <v>23851653</v>
      </c>
      <c r="L42" s="113"/>
      <c r="M42" s="122">
        <v>133437372</v>
      </c>
    </row>
    <row r="43" spans="1:13" ht="16.5" customHeight="1">
      <c r="A43" s="148"/>
      <c r="B43" s="148"/>
      <c r="C43" s="148"/>
      <c r="E43" s="109"/>
      <c r="F43" s="113"/>
      <c r="G43" s="113"/>
      <c r="H43" s="113"/>
      <c r="I43" s="113"/>
      <c r="J43" s="113"/>
      <c r="K43" s="114"/>
      <c r="L43" s="113"/>
      <c r="M43" s="114"/>
    </row>
    <row r="44" spans="1:13" ht="18" customHeight="1">
      <c r="A44" s="148"/>
      <c r="B44" s="148"/>
      <c r="C44" s="148"/>
      <c r="E44" s="109"/>
      <c r="F44" s="113"/>
      <c r="G44" s="113"/>
      <c r="H44" s="113"/>
      <c r="I44" s="113"/>
      <c r="J44" s="113"/>
      <c r="K44" s="114"/>
      <c r="L44" s="113"/>
      <c r="M44" s="114"/>
    </row>
    <row r="45" spans="1:13" ht="18" customHeight="1">
      <c r="A45" s="148"/>
      <c r="B45" s="148"/>
      <c r="C45" s="148"/>
      <c r="E45" s="109"/>
      <c r="F45" s="113"/>
      <c r="G45" s="113"/>
      <c r="H45" s="113"/>
      <c r="I45" s="113"/>
      <c r="J45" s="113"/>
      <c r="K45" s="114"/>
      <c r="L45" s="113"/>
      <c r="M45" s="114"/>
    </row>
    <row r="46" spans="1:13" ht="16.5" customHeight="1">
      <c r="A46" s="148"/>
      <c r="B46" s="148"/>
      <c r="C46" s="148"/>
      <c r="E46" s="109"/>
      <c r="F46" s="113"/>
      <c r="G46" s="113"/>
      <c r="H46" s="113"/>
      <c r="I46" s="113"/>
      <c r="J46" s="113"/>
      <c r="K46" s="114"/>
      <c r="L46" s="113"/>
      <c r="M46" s="114"/>
    </row>
    <row r="47" spans="1:13" ht="16.5" customHeight="1">
      <c r="A47" s="148"/>
      <c r="B47" s="148"/>
      <c r="C47" s="148"/>
      <c r="E47" s="109"/>
      <c r="F47" s="113"/>
      <c r="G47" s="113"/>
      <c r="H47" s="113"/>
      <c r="I47" s="113"/>
      <c r="J47" s="113"/>
      <c r="K47" s="114"/>
      <c r="L47" s="113"/>
      <c r="M47" s="114"/>
    </row>
    <row r="48" spans="1:13" ht="21" customHeight="1">
      <c r="A48" s="148"/>
      <c r="B48" s="148"/>
      <c r="C48" s="148"/>
      <c r="E48" s="109"/>
      <c r="F48" s="113"/>
      <c r="G48" s="113"/>
      <c r="H48" s="113"/>
      <c r="I48" s="113"/>
      <c r="J48" s="113"/>
      <c r="K48" s="114"/>
      <c r="L48" s="113"/>
      <c r="M48" s="114"/>
    </row>
    <row r="49" spans="1:13" ht="16.5" customHeight="1">
      <c r="A49" s="317" t="s">
        <v>34</v>
      </c>
      <c r="B49" s="317"/>
      <c r="C49" s="317"/>
      <c r="D49" s="317"/>
      <c r="E49" s="317"/>
      <c r="F49" s="317"/>
      <c r="G49" s="317"/>
      <c r="H49" s="317"/>
      <c r="I49" s="317"/>
      <c r="J49" s="317"/>
      <c r="K49" s="317"/>
      <c r="L49" s="317"/>
      <c r="M49" s="317"/>
    </row>
    <row r="50" spans="1:13" s="112" customFormat="1" ht="16.5" customHeight="1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</row>
    <row r="51" spans="1:13" ht="22.15" customHeight="1">
      <c r="A51" s="126" t="s">
        <v>35</v>
      </c>
      <c r="B51" s="95"/>
      <c r="C51" s="126"/>
      <c r="D51" s="126"/>
      <c r="E51" s="126"/>
      <c r="F51" s="95"/>
      <c r="G51" s="96"/>
      <c r="H51" s="96"/>
      <c r="I51" s="96"/>
      <c r="J51" s="96"/>
      <c r="K51" s="122"/>
      <c r="L51" s="96"/>
      <c r="M51" s="122"/>
    </row>
    <row r="52" spans="1:13" ht="16.5" customHeight="1">
      <c r="A52" s="87" t="s">
        <v>0</v>
      </c>
      <c r="C52" s="87"/>
      <c r="D52" s="109"/>
      <c r="E52" s="109"/>
      <c r="K52" s="114"/>
      <c r="M52" s="114"/>
    </row>
    <row r="53" spans="1:13" ht="16.5" customHeight="1">
      <c r="A53" s="91" t="s">
        <v>175</v>
      </c>
      <c r="C53" s="91"/>
      <c r="D53" s="109"/>
      <c r="E53" s="109"/>
      <c r="K53" s="114"/>
      <c r="M53" s="114"/>
    </row>
    <row r="54" spans="1:13" ht="16.5" customHeight="1">
      <c r="A54" s="94" t="s">
        <v>78</v>
      </c>
      <c r="B54" s="95"/>
      <c r="C54" s="94"/>
      <c r="D54" s="126"/>
      <c r="E54" s="126"/>
      <c r="F54" s="95"/>
      <c r="G54" s="96"/>
      <c r="H54" s="96"/>
      <c r="I54" s="96"/>
      <c r="J54" s="96"/>
      <c r="K54" s="122"/>
      <c r="L54" s="96"/>
      <c r="M54" s="122"/>
    </row>
    <row r="55" spans="1:13" ht="16.5" customHeight="1">
      <c r="A55" s="91"/>
      <c r="C55" s="91"/>
      <c r="D55" s="109"/>
      <c r="E55" s="109"/>
      <c r="K55" s="114"/>
      <c r="M55" s="114"/>
    </row>
    <row r="56" spans="1:13" ht="16.5" customHeight="1">
      <c r="A56" s="91"/>
      <c r="C56" s="91"/>
      <c r="D56" s="109"/>
      <c r="E56" s="109"/>
      <c r="K56" s="114"/>
      <c r="M56" s="114"/>
    </row>
    <row r="57" spans="1:13" ht="16.5" customHeight="1">
      <c r="A57" s="91"/>
      <c r="C57" s="91"/>
      <c r="D57" s="91"/>
      <c r="E57" s="91"/>
      <c r="G57" s="318" t="s">
        <v>3</v>
      </c>
      <c r="H57" s="318"/>
      <c r="I57" s="318"/>
      <c r="K57" s="318" t="s">
        <v>144</v>
      </c>
      <c r="L57" s="318"/>
      <c r="M57" s="318"/>
    </row>
    <row r="58" spans="1:13" ht="16.5" customHeight="1">
      <c r="B58" s="87"/>
      <c r="C58" s="87"/>
      <c r="D58" s="87"/>
      <c r="E58" s="87"/>
      <c r="F58" s="99"/>
      <c r="G58" s="310" t="s">
        <v>5</v>
      </c>
      <c r="H58" s="310"/>
      <c r="I58" s="310"/>
      <c r="J58" s="100"/>
      <c r="K58" s="310" t="s">
        <v>5</v>
      </c>
      <c r="L58" s="310"/>
      <c r="M58" s="310"/>
    </row>
    <row r="59" spans="1:13" ht="16.5" customHeight="1">
      <c r="B59" s="109"/>
      <c r="C59" s="109"/>
      <c r="D59" s="109"/>
      <c r="E59" s="87"/>
      <c r="F59" s="99"/>
      <c r="G59" s="10" t="s">
        <v>6</v>
      </c>
      <c r="H59" s="101"/>
      <c r="I59" s="10" t="s">
        <v>7</v>
      </c>
      <c r="J59" s="4"/>
      <c r="K59" s="10" t="s">
        <v>6</v>
      </c>
      <c r="L59" s="101"/>
      <c r="M59" s="102" t="s">
        <v>7</v>
      </c>
    </row>
    <row r="60" spans="1:13" ht="16.5" customHeight="1">
      <c r="B60" s="109"/>
      <c r="C60" s="109"/>
      <c r="D60" s="109"/>
      <c r="E60" s="104" t="s">
        <v>8</v>
      </c>
      <c r="F60" s="105"/>
      <c r="G60" s="8" t="s">
        <v>9</v>
      </c>
      <c r="H60" s="4"/>
      <c r="I60" s="8" t="s">
        <v>9</v>
      </c>
      <c r="J60" s="4"/>
      <c r="K60" s="106" t="s">
        <v>9</v>
      </c>
      <c r="L60" s="4"/>
      <c r="M60" s="106" t="s">
        <v>9</v>
      </c>
    </row>
    <row r="61" spans="1:13" ht="16.5" customHeight="1">
      <c r="B61" s="109"/>
      <c r="C61" s="109"/>
      <c r="D61" s="109"/>
      <c r="E61" s="107"/>
      <c r="F61" s="105"/>
      <c r="G61" s="236"/>
      <c r="H61" s="4"/>
      <c r="I61" s="4"/>
      <c r="J61" s="4"/>
      <c r="K61" s="274"/>
      <c r="L61" s="4"/>
      <c r="M61" s="108"/>
    </row>
    <row r="62" spans="1:13" ht="16.5" customHeight="1">
      <c r="A62" s="127" t="s">
        <v>176</v>
      </c>
      <c r="B62" s="127"/>
      <c r="C62" s="91"/>
      <c r="E62" s="91"/>
      <c r="G62" s="267"/>
      <c r="K62" s="275"/>
      <c r="M62" s="114"/>
    </row>
    <row r="63" spans="1:13" ht="16.5" customHeight="1">
      <c r="A63" s="148" t="s">
        <v>177</v>
      </c>
      <c r="B63" s="127"/>
      <c r="C63" s="91"/>
      <c r="E63" s="91"/>
      <c r="G63" s="267"/>
      <c r="K63" s="275"/>
      <c r="M63" s="114"/>
    </row>
    <row r="64" spans="1:13" ht="16.5" customHeight="1">
      <c r="B64" s="148" t="s">
        <v>178</v>
      </c>
      <c r="C64" s="91"/>
      <c r="E64" s="115"/>
      <c r="G64" s="267">
        <v>-5575</v>
      </c>
      <c r="I64" s="89">
        <v>-126250</v>
      </c>
      <c r="K64" s="267">
        <v>-5575</v>
      </c>
      <c r="M64" s="89">
        <v>-126250</v>
      </c>
    </row>
    <row r="65" spans="1:13" ht="16.5" customHeight="1">
      <c r="B65" s="119" t="s">
        <v>179</v>
      </c>
      <c r="C65" s="119"/>
      <c r="E65" s="109"/>
      <c r="G65" s="270"/>
      <c r="I65" s="116"/>
      <c r="K65" s="270"/>
      <c r="M65" s="116"/>
    </row>
    <row r="66" spans="1:13" ht="16.5" customHeight="1">
      <c r="C66" s="119" t="s">
        <v>15</v>
      </c>
      <c r="E66" s="109"/>
      <c r="G66" s="278">
        <v>-150000000</v>
      </c>
      <c r="I66" s="128">
        <v>0</v>
      </c>
      <c r="K66" s="278">
        <v>-150000000</v>
      </c>
      <c r="M66" s="128">
        <v>0</v>
      </c>
    </row>
    <row r="67" spans="1:13" ht="16.5" customHeight="1">
      <c r="A67" s="52" t="s">
        <v>180</v>
      </c>
      <c r="E67" s="129"/>
      <c r="G67" s="278">
        <v>-24521600</v>
      </c>
      <c r="I67" s="128">
        <v>-85591530</v>
      </c>
      <c r="K67" s="278">
        <v>-24519980</v>
      </c>
      <c r="M67" s="128">
        <v>-85585530</v>
      </c>
    </row>
    <row r="68" spans="1:13" ht="16.5" customHeight="1">
      <c r="A68" s="52" t="s">
        <v>181</v>
      </c>
      <c r="B68" s="148"/>
      <c r="E68" s="129"/>
      <c r="G68" s="278">
        <v>-91208</v>
      </c>
      <c r="I68" s="128">
        <v>-443097</v>
      </c>
      <c r="K68" s="278">
        <v>-91208</v>
      </c>
      <c r="M68" s="128">
        <v>-443097</v>
      </c>
    </row>
    <row r="69" spans="1:13" ht="16.5" customHeight="1">
      <c r="A69" s="52" t="s">
        <v>182</v>
      </c>
      <c r="B69" s="148"/>
      <c r="E69" s="129"/>
      <c r="G69" s="278">
        <v>-10000000</v>
      </c>
      <c r="I69" s="128">
        <v>39119500</v>
      </c>
      <c r="K69" s="278">
        <v>-10000000</v>
      </c>
      <c r="M69" s="128">
        <v>39119500</v>
      </c>
    </row>
    <row r="70" spans="1:13" ht="16.5" customHeight="1">
      <c r="A70" s="148" t="s">
        <v>183</v>
      </c>
      <c r="B70" s="148"/>
      <c r="C70" s="148"/>
      <c r="E70" s="129">
        <v>15</v>
      </c>
      <c r="G70" s="269">
        <v>0</v>
      </c>
      <c r="I70" s="113">
        <v>0</v>
      </c>
      <c r="K70" s="269">
        <v>0</v>
      </c>
      <c r="M70" s="113">
        <v>-7499850</v>
      </c>
    </row>
    <row r="71" spans="1:13" ht="16.5" customHeight="1">
      <c r="A71" s="148" t="s">
        <v>184</v>
      </c>
      <c r="B71" s="148"/>
      <c r="C71" s="148"/>
      <c r="E71" s="129">
        <v>32</v>
      </c>
      <c r="G71" s="269">
        <v>0</v>
      </c>
      <c r="I71" s="113">
        <v>0</v>
      </c>
      <c r="K71" s="269">
        <v>-18111000</v>
      </c>
      <c r="M71" s="113">
        <v>-21735308</v>
      </c>
    </row>
    <row r="72" spans="1:13" ht="16.5" customHeight="1">
      <c r="A72" s="52" t="s">
        <v>185</v>
      </c>
      <c r="B72" s="148"/>
      <c r="E72" s="129">
        <v>32</v>
      </c>
      <c r="G72" s="270">
        <v>0</v>
      </c>
      <c r="I72" s="116">
        <v>0</v>
      </c>
      <c r="K72" s="270">
        <v>26530369</v>
      </c>
      <c r="M72" s="116">
        <v>0</v>
      </c>
    </row>
    <row r="73" spans="1:13" ht="16.5" customHeight="1">
      <c r="A73" s="52" t="s">
        <v>186</v>
      </c>
      <c r="B73" s="148"/>
      <c r="E73" s="129"/>
      <c r="G73" s="278">
        <v>1459320</v>
      </c>
      <c r="I73" s="128">
        <v>1847122</v>
      </c>
      <c r="K73" s="278">
        <v>1459320</v>
      </c>
      <c r="M73" s="128">
        <v>1847122</v>
      </c>
    </row>
    <row r="74" spans="1:13" ht="16.5" customHeight="1">
      <c r="A74" s="130" t="s">
        <v>187</v>
      </c>
      <c r="E74" s="129"/>
      <c r="G74" s="279">
        <v>1570977</v>
      </c>
      <c r="I74" s="128">
        <v>2093867</v>
      </c>
      <c r="K74" s="278">
        <v>6329500</v>
      </c>
      <c r="M74" s="128">
        <v>2067816</v>
      </c>
    </row>
    <row r="75" spans="1:13" ht="16.5" customHeight="1">
      <c r="A75" s="109"/>
      <c r="B75" s="109"/>
      <c r="C75" s="109"/>
      <c r="E75" s="109"/>
      <c r="G75" s="280"/>
      <c r="I75" s="131"/>
      <c r="K75" s="282"/>
      <c r="M75" s="132"/>
    </row>
    <row r="76" spans="1:13" ht="16.5" customHeight="1">
      <c r="A76" s="133" t="s">
        <v>188</v>
      </c>
      <c r="B76" s="133"/>
      <c r="C76" s="134"/>
      <c r="E76" s="134"/>
      <c r="G76" s="273">
        <f>SUM(G64:G74)</f>
        <v>-181588086</v>
      </c>
      <c r="H76" s="113"/>
      <c r="I76" s="125">
        <v>-43100388</v>
      </c>
      <c r="J76" s="113"/>
      <c r="K76" s="273">
        <f>SUM(K64:K74)</f>
        <v>-168408574</v>
      </c>
      <c r="L76" s="113"/>
      <c r="M76" s="122">
        <v>-72355597</v>
      </c>
    </row>
    <row r="77" spans="1:13" ht="16.5" customHeight="1">
      <c r="A77" s="109"/>
      <c r="B77" s="109"/>
      <c r="C77" s="109"/>
      <c r="E77" s="109"/>
      <c r="G77" s="269"/>
      <c r="I77" s="113"/>
      <c r="K77" s="275"/>
      <c r="M77" s="114"/>
    </row>
    <row r="78" spans="1:13" ht="16.5" customHeight="1">
      <c r="A78" s="127" t="s">
        <v>189</v>
      </c>
      <c r="B78" s="127"/>
      <c r="C78" s="103"/>
      <c r="E78" s="115"/>
      <c r="G78" s="269"/>
      <c r="I78" s="113"/>
      <c r="K78" s="275"/>
      <c r="M78" s="114"/>
    </row>
    <row r="79" spans="1:13" ht="16.5" customHeight="1">
      <c r="A79" s="135" t="s">
        <v>190</v>
      </c>
      <c r="B79" s="218"/>
      <c r="C79" s="103"/>
      <c r="E79" s="115">
        <v>23</v>
      </c>
      <c r="G79" s="275">
        <v>279500000</v>
      </c>
      <c r="I79" s="113">
        <v>15000000</v>
      </c>
      <c r="K79" s="275">
        <v>279500000</v>
      </c>
      <c r="M79" s="113">
        <v>15000000</v>
      </c>
    </row>
    <row r="80" spans="1:13" ht="16.5" customHeight="1">
      <c r="A80" s="135" t="s">
        <v>191</v>
      </c>
      <c r="B80" s="218"/>
      <c r="C80" s="103"/>
      <c r="E80" s="115"/>
      <c r="G80" s="275"/>
      <c r="I80" s="113"/>
      <c r="K80" s="275"/>
      <c r="M80" s="114"/>
    </row>
    <row r="81" spans="1:13" ht="16.5" customHeight="1">
      <c r="A81" s="124"/>
      <c r="B81" s="124" t="s">
        <v>192</v>
      </c>
      <c r="C81" s="103"/>
      <c r="E81" s="115">
        <v>23</v>
      </c>
      <c r="G81" s="275">
        <v>-9709750</v>
      </c>
      <c r="I81" s="113">
        <v>0</v>
      </c>
      <c r="K81" s="275">
        <v>-9709750</v>
      </c>
      <c r="M81" s="114">
        <v>0</v>
      </c>
    </row>
    <row r="82" spans="1:13" ht="16.5" customHeight="1">
      <c r="A82" s="148" t="s">
        <v>193</v>
      </c>
      <c r="B82" s="148"/>
      <c r="C82" s="103"/>
      <c r="E82" s="115"/>
      <c r="G82" s="269"/>
      <c r="I82" s="113"/>
      <c r="K82" s="269"/>
      <c r="M82" s="113"/>
    </row>
    <row r="83" spans="1:13" ht="16.5" customHeight="1">
      <c r="B83" s="109" t="s">
        <v>194</v>
      </c>
      <c r="C83" s="109"/>
      <c r="E83" s="136"/>
      <c r="G83" s="278">
        <v>115363801</v>
      </c>
      <c r="I83" s="128">
        <v>275266558</v>
      </c>
      <c r="K83" s="278">
        <v>115363801</v>
      </c>
      <c r="M83" s="128">
        <v>275266558</v>
      </c>
    </row>
    <row r="84" spans="1:13" ht="16.5" customHeight="1">
      <c r="A84" s="88" t="s">
        <v>195</v>
      </c>
      <c r="C84" s="109"/>
      <c r="E84" s="115"/>
      <c r="G84" s="278"/>
      <c r="I84" s="128"/>
      <c r="K84" s="278"/>
      <c r="M84" s="128"/>
    </row>
    <row r="85" spans="1:13" ht="16.5" customHeight="1">
      <c r="B85" s="109" t="s">
        <v>194</v>
      </c>
      <c r="C85" s="109"/>
      <c r="E85" s="136"/>
      <c r="G85" s="278">
        <v>-108515516</v>
      </c>
      <c r="I85" s="128">
        <v>-319052553</v>
      </c>
      <c r="K85" s="278">
        <v>-108515516</v>
      </c>
      <c r="M85" s="128">
        <v>-304376002</v>
      </c>
    </row>
    <row r="86" spans="1:13" ht="16.5" customHeight="1">
      <c r="A86" s="109" t="s">
        <v>196</v>
      </c>
      <c r="B86" s="109"/>
      <c r="C86" s="109"/>
      <c r="E86" s="115"/>
      <c r="G86" s="278"/>
      <c r="I86" s="128"/>
      <c r="K86" s="278"/>
      <c r="M86" s="128"/>
    </row>
    <row r="87" spans="1:13" ht="16.5" customHeight="1">
      <c r="B87" s="88" t="s">
        <v>194</v>
      </c>
      <c r="C87" s="109"/>
      <c r="E87" s="136">
        <v>20.3</v>
      </c>
      <c r="G87" s="278">
        <v>2045510</v>
      </c>
      <c r="I87" s="128">
        <v>60184333</v>
      </c>
      <c r="K87" s="278">
        <v>2045510</v>
      </c>
      <c r="M87" s="128">
        <v>54784333</v>
      </c>
    </row>
    <row r="88" spans="1:13" ht="16.5" customHeight="1">
      <c r="A88" s="109" t="s">
        <v>197</v>
      </c>
      <c r="B88" s="109"/>
      <c r="C88" s="109"/>
      <c r="E88" s="136"/>
      <c r="G88" s="278"/>
      <c r="I88" s="128"/>
      <c r="K88" s="278"/>
      <c r="M88" s="128"/>
    </row>
    <row r="89" spans="1:13" ht="16.5" customHeight="1">
      <c r="B89" s="88" t="s">
        <v>194</v>
      </c>
      <c r="C89" s="109"/>
      <c r="E89" s="136">
        <v>20.3</v>
      </c>
      <c r="G89" s="278">
        <v>-18146525</v>
      </c>
      <c r="I89" s="128">
        <v>-16902356</v>
      </c>
      <c r="K89" s="278">
        <v>-18146525</v>
      </c>
      <c r="M89" s="128">
        <v>-16902356</v>
      </c>
    </row>
    <row r="90" spans="1:13" ht="16.5" customHeight="1">
      <c r="A90" s="109" t="s">
        <v>198</v>
      </c>
      <c r="C90" s="109"/>
      <c r="E90" s="136">
        <v>20.3</v>
      </c>
      <c r="G90" s="278">
        <v>0</v>
      </c>
      <c r="I90" s="128">
        <v>-600000</v>
      </c>
      <c r="K90" s="278">
        <v>0</v>
      </c>
      <c r="M90" s="128">
        <v>-600000</v>
      </c>
    </row>
    <row r="91" spans="1:13" ht="16.5" customHeight="1">
      <c r="A91" s="88" t="s">
        <v>199</v>
      </c>
      <c r="C91" s="109"/>
      <c r="E91" s="136">
        <v>20.399999999999999</v>
      </c>
      <c r="G91" s="278">
        <v>-23472264</v>
      </c>
      <c r="I91" s="128">
        <v>-22926403</v>
      </c>
      <c r="K91" s="278">
        <v>-23063396</v>
      </c>
      <c r="M91" s="128">
        <v>-22552192</v>
      </c>
    </row>
    <row r="92" spans="1:13" ht="16.5" customHeight="1">
      <c r="A92" s="24" t="s">
        <v>200</v>
      </c>
      <c r="B92" s="24"/>
      <c r="C92" s="24"/>
      <c r="D92" s="24"/>
      <c r="E92" s="137">
        <v>26</v>
      </c>
      <c r="G92" s="269">
        <v>-31595500</v>
      </c>
      <c r="I92" s="113">
        <v>-7400000</v>
      </c>
      <c r="K92" s="269">
        <v>-31595500</v>
      </c>
      <c r="M92" s="113">
        <v>-7400000</v>
      </c>
    </row>
    <row r="93" spans="1:13" ht="16.5" customHeight="1">
      <c r="A93" s="24" t="s">
        <v>201</v>
      </c>
      <c r="B93" s="24"/>
      <c r="C93" s="24"/>
      <c r="D93" s="24"/>
      <c r="E93" s="137"/>
      <c r="G93" s="269"/>
      <c r="I93" s="113"/>
      <c r="K93" s="269"/>
      <c r="M93" s="113"/>
    </row>
    <row r="94" spans="1:13" ht="16.5" customHeight="1">
      <c r="A94" s="24"/>
      <c r="B94" s="24" t="s">
        <v>202</v>
      </c>
      <c r="C94" s="24"/>
      <c r="D94" s="24"/>
      <c r="E94" s="137"/>
      <c r="G94" s="281">
        <v>0</v>
      </c>
      <c r="I94" s="125">
        <v>150</v>
      </c>
      <c r="K94" s="281">
        <v>0</v>
      </c>
      <c r="M94" s="125">
        <v>0</v>
      </c>
    </row>
    <row r="95" spans="1:13" ht="16.5" customHeight="1">
      <c r="B95" s="24"/>
      <c r="C95" s="24"/>
      <c r="D95" s="24"/>
      <c r="G95" s="267"/>
      <c r="K95" s="276"/>
    </row>
    <row r="96" spans="1:13" ht="16.5" customHeight="1">
      <c r="A96" s="24" t="s">
        <v>203</v>
      </c>
      <c r="B96" s="24"/>
      <c r="C96" s="24"/>
      <c r="D96" s="24"/>
      <c r="G96" s="273">
        <f>SUM(G79:G94)</f>
        <v>205469756</v>
      </c>
      <c r="I96" s="125">
        <v>-16430271</v>
      </c>
      <c r="K96" s="273">
        <f>SUM(K79:K94)</f>
        <v>205878624</v>
      </c>
      <c r="M96" s="122">
        <v>-6779659</v>
      </c>
    </row>
    <row r="97" spans="1:13" ht="15" customHeight="1">
      <c r="A97" s="24"/>
      <c r="B97" s="24"/>
      <c r="C97" s="24"/>
      <c r="D97" s="24"/>
      <c r="G97" s="113"/>
      <c r="I97" s="113"/>
      <c r="K97" s="114"/>
      <c r="M97" s="114"/>
    </row>
    <row r="98" spans="1:13" ht="15" customHeight="1">
      <c r="A98" s="24"/>
      <c r="B98" s="24"/>
      <c r="C98" s="24"/>
      <c r="D98" s="24"/>
      <c r="G98" s="113"/>
      <c r="I98" s="113"/>
      <c r="K98" s="114"/>
      <c r="M98" s="114"/>
    </row>
    <row r="99" spans="1:13" ht="15" customHeight="1">
      <c r="A99" s="24"/>
      <c r="B99" s="24"/>
      <c r="C99" s="24"/>
      <c r="D99" s="24"/>
      <c r="G99" s="113"/>
      <c r="I99" s="113"/>
      <c r="K99" s="114"/>
      <c r="M99" s="114"/>
    </row>
    <row r="100" spans="1:13" ht="12.75" customHeight="1">
      <c r="G100" s="88"/>
      <c r="H100" s="88"/>
      <c r="I100" s="88"/>
      <c r="J100" s="88"/>
      <c r="K100" s="88"/>
      <c r="L100" s="88"/>
      <c r="M100" s="88"/>
    </row>
    <row r="101" spans="1:13" ht="16.5" customHeight="1">
      <c r="A101" s="317" t="s">
        <v>34</v>
      </c>
      <c r="B101" s="317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</row>
    <row r="102" spans="1:13" ht="16.5" customHeight="1">
      <c r="A102" s="306"/>
      <c r="B102" s="306"/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</row>
    <row r="103" spans="1:13" ht="22.15" customHeight="1">
      <c r="A103" s="139" t="s">
        <v>35</v>
      </c>
      <c r="B103" s="60"/>
      <c r="C103" s="60"/>
      <c r="D103" s="60"/>
      <c r="E103" s="126"/>
      <c r="F103" s="95"/>
      <c r="G103" s="125"/>
      <c r="H103" s="96"/>
      <c r="I103" s="125"/>
      <c r="J103" s="96"/>
      <c r="K103" s="122"/>
      <c r="L103" s="96"/>
      <c r="M103" s="122"/>
    </row>
    <row r="104" spans="1:13" ht="16.5" customHeight="1">
      <c r="A104" s="87" t="s">
        <v>0</v>
      </c>
      <c r="C104" s="87"/>
      <c r="D104" s="109"/>
      <c r="E104" s="109"/>
      <c r="K104" s="114"/>
      <c r="M104" s="114"/>
    </row>
    <row r="105" spans="1:13" ht="16.5" customHeight="1">
      <c r="A105" s="91" t="s">
        <v>175</v>
      </c>
      <c r="C105" s="91"/>
      <c r="D105" s="109"/>
      <c r="E105" s="109"/>
      <c r="K105" s="114"/>
      <c r="M105" s="114"/>
    </row>
    <row r="106" spans="1:13" ht="16.5" customHeight="1">
      <c r="A106" s="94" t="s">
        <v>78</v>
      </c>
      <c r="B106" s="95"/>
      <c r="C106" s="94"/>
      <c r="D106" s="126"/>
      <c r="E106" s="126"/>
      <c r="F106" s="95"/>
      <c r="G106" s="96"/>
      <c r="H106" s="96"/>
      <c r="I106" s="96"/>
      <c r="J106" s="96"/>
      <c r="K106" s="122"/>
      <c r="L106" s="96"/>
      <c r="M106" s="122"/>
    </row>
    <row r="107" spans="1:13" ht="16.5" customHeight="1">
      <c r="A107" s="91"/>
      <c r="C107" s="91"/>
      <c r="D107" s="109"/>
      <c r="E107" s="109"/>
      <c r="K107" s="114"/>
      <c r="M107" s="114"/>
    </row>
    <row r="108" spans="1:13" ht="16.5" customHeight="1">
      <c r="A108" s="91"/>
      <c r="C108" s="91"/>
      <c r="D108" s="109"/>
      <c r="E108" s="109"/>
      <c r="K108" s="114"/>
      <c r="M108" s="114"/>
    </row>
    <row r="109" spans="1:13" ht="15.6" customHeight="1">
      <c r="A109" s="91"/>
      <c r="C109" s="91"/>
      <c r="D109" s="91"/>
      <c r="E109" s="91"/>
      <c r="G109" s="318" t="s">
        <v>3</v>
      </c>
      <c r="H109" s="318"/>
      <c r="I109" s="318"/>
      <c r="K109" s="318" t="s">
        <v>144</v>
      </c>
      <c r="L109" s="318"/>
      <c r="M109" s="318"/>
    </row>
    <row r="110" spans="1:13" ht="15.6" customHeight="1">
      <c r="B110" s="87"/>
      <c r="C110" s="87"/>
      <c r="D110" s="87"/>
      <c r="E110" s="87"/>
      <c r="F110" s="99"/>
      <c r="G110" s="310" t="s">
        <v>5</v>
      </c>
      <c r="H110" s="310"/>
      <c r="I110" s="310"/>
      <c r="J110" s="100"/>
      <c r="K110" s="310" t="s">
        <v>5</v>
      </c>
      <c r="L110" s="310"/>
      <c r="M110" s="310"/>
    </row>
    <row r="111" spans="1:13" ht="15.6" customHeight="1">
      <c r="B111" s="109"/>
      <c r="C111" s="109"/>
      <c r="D111" s="109"/>
      <c r="E111" s="87"/>
      <c r="F111" s="99"/>
      <c r="G111" s="10" t="s">
        <v>6</v>
      </c>
      <c r="H111" s="101"/>
      <c r="I111" s="10" t="s">
        <v>7</v>
      </c>
      <c r="J111" s="4"/>
      <c r="K111" s="10" t="s">
        <v>6</v>
      </c>
      <c r="L111" s="101"/>
      <c r="M111" s="102" t="s">
        <v>7</v>
      </c>
    </row>
    <row r="112" spans="1:13" ht="15.6" customHeight="1">
      <c r="B112" s="109"/>
      <c r="C112" s="109"/>
      <c r="D112" s="109"/>
      <c r="E112" s="104" t="s">
        <v>99</v>
      </c>
      <c r="F112" s="105"/>
      <c r="G112" s="8" t="s">
        <v>9</v>
      </c>
      <c r="H112" s="4"/>
      <c r="I112" s="8" t="s">
        <v>9</v>
      </c>
      <c r="J112" s="4"/>
      <c r="K112" s="106" t="s">
        <v>9</v>
      </c>
      <c r="L112" s="4"/>
      <c r="M112" s="106" t="s">
        <v>9</v>
      </c>
    </row>
    <row r="113" spans="1:13" ht="16.5" customHeight="1">
      <c r="A113" s="24"/>
      <c r="B113" s="24"/>
      <c r="C113" s="24"/>
      <c r="D113" s="24"/>
      <c r="E113" s="109"/>
      <c r="G113" s="269"/>
      <c r="I113" s="113"/>
      <c r="K113" s="275"/>
      <c r="M113" s="114"/>
    </row>
    <row r="114" spans="1:13" ht="16.5" customHeight="1">
      <c r="A114" s="1" t="s">
        <v>204</v>
      </c>
      <c r="B114" s="24"/>
      <c r="C114" s="24"/>
      <c r="D114" s="24"/>
      <c r="E114" s="140"/>
      <c r="G114" s="267"/>
      <c r="K114" s="276"/>
    </row>
    <row r="115" spans="1:13" ht="16.5" customHeight="1">
      <c r="A115" s="1"/>
      <c r="B115" s="1" t="s">
        <v>205</v>
      </c>
      <c r="C115" s="24"/>
      <c r="D115" s="24"/>
      <c r="E115" s="140"/>
      <c r="G115" s="275">
        <v>50508110</v>
      </c>
      <c r="I115" s="113">
        <v>63844069</v>
      </c>
      <c r="K115" s="275">
        <v>61321703</v>
      </c>
      <c r="M115" s="114">
        <v>54302116</v>
      </c>
    </row>
    <row r="116" spans="1:13" ht="16.5" customHeight="1">
      <c r="A116" s="24" t="s">
        <v>206</v>
      </c>
      <c r="B116" s="24"/>
      <c r="C116" s="24"/>
      <c r="D116" s="24"/>
      <c r="G116" s="267"/>
      <c r="K116" s="276"/>
    </row>
    <row r="117" spans="1:13" ht="16.5" customHeight="1">
      <c r="A117" s="24"/>
      <c r="B117" s="24" t="s">
        <v>205</v>
      </c>
      <c r="C117" s="24"/>
      <c r="D117" s="24"/>
      <c r="E117" s="115">
        <v>9</v>
      </c>
      <c r="G117" s="276">
        <v>72678070</v>
      </c>
      <c r="I117" s="138">
        <v>8834001</v>
      </c>
      <c r="K117" s="275">
        <v>52682211</v>
      </c>
      <c r="M117" s="114">
        <v>-1619905</v>
      </c>
    </row>
    <row r="118" spans="1:13" ht="16.5" customHeight="1">
      <c r="A118" s="24"/>
      <c r="B118" s="24"/>
      <c r="C118" s="24"/>
      <c r="D118" s="24"/>
      <c r="E118" s="115"/>
      <c r="G118" s="280"/>
      <c r="I118" s="131"/>
      <c r="K118" s="282"/>
      <c r="M118" s="132"/>
    </row>
    <row r="119" spans="1:13" ht="16.5" customHeight="1">
      <c r="A119" s="1" t="s">
        <v>207</v>
      </c>
      <c r="B119" s="24"/>
      <c r="C119" s="24"/>
      <c r="D119" s="24"/>
      <c r="G119" s="267"/>
      <c r="K119" s="276"/>
    </row>
    <row r="120" spans="1:13" ht="16.5" customHeight="1" thickBot="1">
      <c r="A120" s="24"/>
      <c r="B120" s="1" t="s">
        <v>205</v>
      </c>
      <c r="C120" s="24"/>
      <c r="D120" s="24"/>
      <c r="E120" s="115">
        <v>9</v>
      </c>
      <c r="G120" s="283">
        <f>G115+G117</f>
        <v>123186180</v>
      </c>
      <c r="I120" s="141">
        <v>72678070</v>
      </c>
      <c r="K120" s="283">
        <f>K115+K117</f>
        <v>114003914</v>
      </c>
      <c r="M120" s="142">
        <v>52682211</v>
      </c>
    </row>
    <row r="121" spans="1:13" ht="16.5" customHeight="1" thickTop="1">
      <c r="A121" s="24"/>
      <c r="B121" s="24"/>
      <c r="C121" s="24"/>
      <c r="D121" s="24"/>
      <c r="E121" s="140"/>
      <c r="G121" s="269"/>
      <c r="I121" s="113"/>
      <c r="K121" s="275"/>
      <c r="M121" s="114"/>
    </row>
    <row r="122" spans="1:13" ht="16.5" customHeight="1">
      <c r="A122" s="24"/>
      <c r="B122" s="24"/>
      <c r="C122" s="24"/>
      <c r="D122" s="24"/>
      <c r="E122" s="140"/>
      <c r="G122" s="269"/>
      <c r="I122" s="113"/>
      <c r="K122" s="275"/>
      <c r="M122" s="114"/>
    </row>
    <row r="123" spans="1:13" ht="16.5" customHeight="1">
      <c r="A123" s="143" t="s">
        <v>208</v>
      </c>
      <c r="B123" s="133"/>
      <c r="C123" s="109"/>
      <c r="E123" s="109"/>
      <c r="G123" s="269"/>
      <c r="I123" s="113"/>
      <c r="K123" s="275"/>
      <c r="M123" s="114"/>
    </row>
    <row r="124" spans="1:13" ht="16.5" customHeight="1">
      <c r="A124" s="109"/>
      <c r="B124" s="109"/>
      <c r="C124" s="109"/>
      <c r="E124" s="109"/>
      <c r="G124" s="269"/>
      <c r="I124" s="113"/>
      <c r="K124" s="275"/>
      <c r="M124" s="114"/>
    </row>
    <row r="125" spans="1:13" ht="16.5" customHeight="1">
      <c r="A125" s="144" t="s">
        <v>209</v>
      </c>
      <c r="B125" s="109"/>
      <c r="C125" s="109"/>
      <c r="E125" s="109"/>
      <c r="G125" s="269"/>
      <c r="I125" s="113"/>
      <c r="K125" s="275"/>
      <c r="M125" s="114"/>
    </row>
    <row r="126" spans="1:13" ht="16.5" customHeight="1">
      <c r="B126" s="109" t="s">
        <v>210</v>
      </c>
      <c r="C126" s="109"/>
      <c r="E126" s="109"/>
      <c r="G126" s="284">
        <v>5327928</v>
      </c>
      <c r="I126" s="128">
        <v>19834388</v>
      </c>
      <c r="K126" s="284">
        <v>5327928</v>
      </c>
      <c r="M126" s="120">
        <v>19834388</v>
      </c>
    </row>
    <row r="127" spans="1:13" ht="16.5" customHeight="1">
      <c r="A127" s="88" t="s">
        <v>211</v>
      </c>
      <c r="B127" s="109"/>
      <c r="C127" s="109"/>
      <c r="E127" s="109"/>
      <c r="G127" s="284"/>
      <c r="K127" s="284"/>
      <c r="M127" s="120"/>
    </row>
    <row r="128" spans="1:13" ht="16.5" customHeight="1">
      <c r="B128" s="145" t="s">
        <v>212</v>
      </c>
      <c r="E128" s="129"/>
      <c r="G128" s="275">
        <v>1253024</v>
      </c>
      <c r="I128" s="113">
        <v>196978</v>
      </c>
      <c r="K128" s="275">
        <v>1253024</v>
      </c>
      <c r="M128" s="114">
        <v>196978</v>
      </c>
    </row>
    <row r="129" spans="1:13" ht="16.5" customHeight="1">
      <c r="A129" s="88" t="s">
        <v>211</v>
      </c>
      <c r="B129" s="109"/>
      <c r="C129" s="109"/>
      <c r="E129" s="109"/>
      <c r="G129" s="267"/>
      <c r="K129" s="267"/>
      <c r="M129" s="89"/>
    </row>
    <row r="130" spans="1:13" ht="16.5" customHeight="1">
      <c r="A130" s="109"/>
      <c r="B130" s="109" t="s">
        <v>213</v>
      </c>
      <c r="C130" s="109"/>
      <c r="E130" s="109"/>
      <c r="G130" s="276">
        <v>88382</v>
      </c>
      <c r="I130" s="89">
        <v>0</v>
      </c>
      <c r="K130" s="276">
        <v>88382</v>
      </c>
      <c r="M130" s="138">
        <v>0</v>
      </c>
    </row>
    <row r="131" spans="1:13" ht="16.5" customHeight="1">
      <c r="A131" s="109"/>
      <c r="B131" s="109"/>
      <c r="C131" s="109"/>
      <c r="E131" s="109"/>
    </row>
    <row r="132" spans="1:13" ht="16.5" customHeight="1">
      <c r="A132" s="109"/>
      <c r="B132" s="109"/>
      <c r="C132" s="109"/>
      <c r="E132" s="109"/>
    </row>
    <row r="133" spans="1:13" ht="16.5" customHeight="1">
      <c r="A133" s="109"/>
      <c r="B133" s="109"/>
      <c r="C133" s="109"/>
      <c r="E133" s="109"/>
    </row>
    <row r="134" spans="1:13" ht="16.5" customHeight="1">
      <c r="A134" s="109"/>
      <c r="B134" s="109"/>
      <c r="C134" s="109"/>
      <c r="E134" s="109"/>
    </row>
    <row r="135" spans="1:13" ht="16.5" customHeight="1">
      <c r="A135" s="109"/>
      <c r="B135" s="109"/>
      <c r="C135" s="109"/>
      <c r="E135" s="109"/>
    </row>
    <row r="136" spans="1:13" ht="16.5" customHeight="1">
      <c r="A136" s="109"/>
      <c r="B136" s="109"/>
      <c r="C136" s="109"/>
      <c r="E136" s="109"/>
    </row>
    <row r="137" spans="1:13" ht="16.5" customHeight="1">
      <c r="A137" s="109"/>
      <c r="B137" s="109"/>
      <c r="C137" s="109"/>
      <c r="E137" s="109"/>
    </row>
    <row r="138" spans="1:13" ht="16.5" customHeight="1">
      <c r="A138" s="109"/>
      <c r="B138" s="109"/>
      <c r="C138" s="109"/>
      <c r="E138" s="109"/>
    </row>
    <row r="139" spans="1:13" ht="16.5" customHeight="1">
      <c r="A139" s="109"/>
      <c r="B139" s="109"/>
      <c r="C139" s="109"/>
      <c r="E139" s="109"/>
    </row>
    <row r="140" spans="1:13" ht="16.5" customHeight="1">
      <c r="A140" s="109"/>
      <c r="B140" s="109"/>
      <c r="C140" s="109"/>
      <c r="E140" s="109"/>
    </row>
    <row r="141" spans="1:13" ht="16.5" customHeight="1">
      <c r="A141" s="109"/>
      <c r="B141" s="109"/>
      <c r="C141" s="109"/>
      <c r="E141" s="109"/>
    </row>
    <row r="142" spans="1:13" ht="16.5" customHeight="1">
      <c r="A142" s="109"/>
      <c r="B142" s="109"/>
      <c r="C142" s="109"/>
      <c r="E142" s="109"/>
    </row>
    <row r="143" spans="1:13" ht="16.5" customHeight="1">
      <c r="A143" s="109"/>
      <c r="B143" s="109"/>
      <c r="C143" s="109"/>
      <c r="E143" s="109"/>
    </row>
    <row r="144" spans="1:13" ht="15" customHeight="1">
      <c r="A144" s="109"/>
      <c r="B144" s="109"/>
      <c r="C144" s="109"/>
      <c r="E144" s="109"/>
    </row>
    <row r="145" spans="1:13" ht="15" customHeight="1">
      <c r="A145" s="109"/>
      <c r="B145" s="109"/>
      <c r="C145" s="109"/>
      <c r="E145" s="109"/>
    </row>
    <row r="146" spans="1:13" ht="15" customHeight="1">
      <c r="A146" s="109"/>
      <c r="B146" s="109"/>
      <c r="C146" s="109"/>
      <c r="E146" s="109"/>
    </row>
    <row r="147" spans="1:13" ht="15" customHeight="1">
      <c r="A147" s="109"/>
      <c r="B147" s="109"/>
      <c r="C147" s="109"/>
      <c r="E147" s="109"/>
    </row>
    <row r="148" spans="1:13" ht="16.5" customHeight="1">
      <c r="A148" s="109"/>
      <c r="B148" s="109"/>
      <c r="C148" s="109"/>
      <c r="E148" s="109"/>
    </row>
    <row r="149" spans="1:13" ht="14.25" customHeight="1">
      <c r="A149" s="109"/>
      <c r="B149" s="109"/>
      <c r="C149" s="109"/>
      <c r="E149" s="109"/>
    </row>
    <row r="150" spans="1:13" ht="16.5" customHeight="1">
      <c r="G150" s="88"/>
      <c r="H150" s="88"/>
      <c r="I150" s="88"/>
      <c r="J150" s="88"/>
      <c r="K150" s="88"/>
      <c r="L150" s="88"/>
      <c r="M150" s="88"/>
    </row>
    <row r="151" spans="1:13" ht="21.75" customHeight="1">
      <c r="A151" s="109"/>
      <c r="B151" s="146"/>
      <c r="C151" s="146"/>
      <c r="D151" s="146"/>
      <c r="E151" s="146"/>
      <c r="F151" s="146"/>
      <c r="G151" s="147"/>
      <c r="H151" s="147"/>
      <c r="I151" s="147"/>
      <c r="J151" s="147"/>
      <c r="L151" s="147"/>
    </row>
    <row r="152" spans="1:13" ht="16.5" customHeight="1">
      <c r="A152" s="317" t="s">
        <v>34</v>
      </c>
      <c r="B152" s="317"/>
      <c r="C152" s="317"/>
      <c r="D152" s="317"/>
      <c r="E152" s="317"/>
      <c r="F152" s="317"/>
      <c r="G152" s="317"/>
      <c r="H152" s="317"/>
      <c r="I152" s="317"/>
      <c r="J152" s="317"/>
      <c r="K152" s="317"/>
      <c r="L152" s="317"/>
      <c r="M152" s="317"/>
    </row>
    <row r="153" spans="1:13" ht="16.5" customHeight="1">
      <c r="A153" s="109"/>
      <c r="B153" s="146"/>
      <c r="C153" s="146"/>
      <c r="D153" s="146"/>
      <c r="E153" s="146"/>
      <c r="F153" s="146"/>
      <c r="G153" s="147"/>
      <c r="H153" s="147"/>
      <c r="I153" s="147"/>
      <c r="J153" s="147"/>
      <c r="L153" s="147"/>
    </row>
    <row r="154" spans="1:13" ht="14.25" customHeight="1">
      <c r="A154" s="92"/>
      <c r="B154" s="92"/>
      <c r="C154" s="140"/>
      <c r="E154" s="140"/>
      <c r="G154" s="113"/>
      <c r="I154" s="113"/>
      <c r="K154" s="114"/>
      <c r="M154" s="114"/>
    </row>
    <row r="155" spans="1:13" ht="22.15" customHeight="1">
      <c r="A155" s="126" t="s">
        <v>35</v>
      </c>
      <c r="B155" s="95"/>
      <c r="C155" s="126"/>
      <c r="D155" s="126"/>
      <c r="E155" s="126"/>
      <c r="F155" s="95"/>
      <c r="G155" s="96"/>
      <c r="H155" s="96"/>
      <c r="I155" s="96"/>
      <c r="J155" s="96"/>
      <c r="K155" s="122"/>
      <c r="L155" s="96"/>
      <c r="M155" s="122"/>
    </row>
    <row r="156" spans="1:13" ht="16.5" customHeight="1">
      <c r="B156" s="109"/>
      <c r="C156" s="109"/>
      <c r="D156" s="109"/>
      <c r="E156" s="109"/>
      <c r="K156" s="114"/>
      <c r="M156" s="114"/>
    </row>
  </sheetData>
  <mergeCells count="15">
    <mergeCell ref="G6:I6"/>
    <mergeCell ref="K6:M6"/>
    <mergeCell ref="G7:I7"/>
    <mergeCell ref="K7:M7"/>
    <mergeCell ref="A49:M49"/>
    <mergeCell ref="G110:I110"/>
    <mergeCell ref="K110:M110"/>
    <mergeCell ref="A152:M152"/>
    <mergeCell ref="G57:I57"/>
    <mergeCell ref="K57:M57"/>
    <mergeCell ref="G58:I58"/>
    <mergeCell ref="K58:M58"/>
    <mergeCell ref="A101:M101"/>
    <mergeCell ref="G109:I109"/>
    <mergeCell ref="K109:M109"/>
  </mergeCells>
  <pageMargins left="0.8" right="0.5" top="0.5" bottom="0.6" header="0.49" footer="0.4"/>
  <pageSetup paperSize="9" scale="95" firstPageNumber="13" fitToHeight="0" orientation="portrait" useFirstPageNumber="1" horizontalDpi="1200" verticalDpi="1200" r:id="rId1"/>
  <headerFooter>
    <oddFooter>&amp;R&amp;"Arial,Regular"&amp;9&amp;P</oddFooter>
  </headerFooter>
  <rowBreaks count="2" manualBreakCount="2">
    <brk id="51" max="16383" man="1"/>
    <brk id="103" max="16383" man="1"/>
  </rowBreaks>
  <ignoredErrors>
    <ignoredError sqref="G8:M8 G59:M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Nadwadee Jaiarlee</dc:creator>
  <cp:keywords/>
  <dc:description/>
  <cp:lastModifiedBy>Chonticha Ketngam</cp:lastModifiedBy>
  <cp:revision/>
  <dcterms:created xsi:type="dcterms:W3CDTF">2021-04-07T06:05:00Z</dcterms:created>
  <dcterms:modified xsi:type="dcterms:W3CDTF">2025-06-25T07:58:51Z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