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BAS-Listed\PROEN Crop Public Company Limited\PROEN Corp Public (Proimage Enginee)_Dec2023 (NWJ)\"/>
    </mc:Choice>
  </mc:AlternateContent>
  <xr:revisionPtr revIDLastSave="0" documentId="8_{B30FC4C7-EEB2-4B34-BCCC-E76115495E77}" xr6:coauthVersionLast="47" xr6:coauthVersionMax="47" xr10:uidLastSave="{00000000-0000-0000-0000-000000000000}"/>
  <bookViews>
    <workbookView xWindow="-120" yWindow="-120" windowWidth="21840" windowHeight="13020" firstSheet="4" activeTab="4" xr2:uid="{F8A455C9-00FB-4405-8332-559524EF18BC}"/>
  </bookViews>
  <sheets>
    <sheet name="5-7" sheetId="1" r:id="rId1"/>
    <sheet name="E 8-9" sheetId="2" r:id="rId2"/>
    <sheet name="E 10" sheetId="3" r:id="rId3"/>
    <sheet name="E 11" sheetId="4" r:id="rId4"/>
    <sheet name="E 12-14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5" l="1"/>
  <c r="K50" i="5" s="1"/>
  <c r="P27" i="2"/>
  <c r="N27" i="2"/>
  <c r="L27" i="2"/>
  <c r="L35" i="2" s="1"/>
  <c r="L38" i="2" s="1"/>
  <c r="K139" i="5"/>
  <c r="M111" i="5"/>
  <c r="K111" i="5"/>
  <c r="I111" i="5"/>
  <c r="G111" i="5"/>
  <c r="M89" i="5"/>
  <c r="K89" i="5"/>
  <c r="I89" i="5"/>
  <c r="G89" i="5"/>
  <c r="M46" i="5"/>
  <c r="M50" i="5" s="1"/>
  <c r="I46" i="5"/>
  <c r="I50" i="5" s="1"/>
  <c r="G46" i="5"/>
  <c r="G50" i="5" s="1"/>
  <c r="N31" i="4"/>
  <c r="L31" i="4"/>
  <c r="J31" i="4"/>
  <c r="H31" i="4"/>
  <c r="F31" i="4"/>
  <c r="P29" i="4"/>
  <c r="P28" i="4"/>
  <c r="P27" i="4"/>
  <c r="P26" i="4"/>
  <c r="P23" i="4"/>
  <c r="P31" i="4" s="1"/>
  <c r="N21" i="4"/>
  <c r="L21" i="4"/>
  <c r="J21" i="4"/>
  <c r="H21" i="4"/>
  <c r="F21" i="4"/>
  <c r="P19" i="4"/>
  <c r="P18" i="4"/>
  <c r="P17" i="4"/>
  <c r="P16" i="4"/>
  <c r="P13" i="4"/>
  <c r="V35" i="3"/>
  <c r="R35" i="3"/>
  <c r="P35" i="3"/>
  <c r="N35" i="3"/>
  <c r="L35" i="3"/>
  <c r="J35" i="3"/>
  <c r="H35" i="3"/>
  <c r="F35" i="3"/>
  <c r="T33" i="3"/>
  <c r="X33" i="3" s="1"/>
  <c r="T32" i="3"/>
  <c r="X32" i="3" s="1"/>
  <c r="T31" i="3"/>
  <c r="X31" i="3" s="1"/>
  <c r="T30" i="3"/>
  <c r="X30" i="3" s="1"/>
  <c r="T29" i="3"/>
  <c r="X29" i="3" s="1"/>
  <c r="T26" i="3"/>
  <c r="V23" i="3"/>
  <c r="R23" i="3"/>
  <c r="P23" i="3"/>
  <c r="N23" i="3"/>
  <c r="L23" i="3"/>
  <c r="J23" i="3"/>
  <c r="H23" i="3"/>
  <c r="F23" i="3"/>
  <c r="T21" i="3"/>
  <c r="X21" i="3" s="1"/>
  <c r="T20" i="3"/>
  <c r="X20" i="3" s="1"/>
  <c r="T19" i="3"/>
  <c r="X19" i="3" s="1"/>
  <c r="T18" i="3"/>
  <c r="X18" i="3" s="1"/>
  <c r="T17" i="3"/>
  <c r="X17" i="3" s="1"/>
  <c r="T14" i="3"/>
  <c r="P77" i="2"/>
  <c r="N77" i="2"/>
  <c r="L77" i="2"/>
  <c r="J77" i="2"/>
  <c r="P71" i="2"/>
  <c r="N71" i="2"/>
  <c r="L71" i="2"/>
  <c r="J71" i="2"/>
  <c r="P46" i="2"/>
  <c r="P49" i="2" s="1"/>
  <c r="N46" i="2"/>
  <c r="N49" i="2" s="1"/>
  <c r="L46" i="2"/>
  <c r="L49" i="2" s="1"/>
  <c r="J46" i="2"/>
  <c r="J49" i="2" s="1"/>
  <c r="P35" i="2"/>
  <c r="P38" i="2" s="1"/>
  <c r="P25" i="2"/>
  <c r="N25" i="2"/>
  <c r="L25" i="2"/>
  <c r="J25" i="2"/>
  <c r="P17" i="2"/>
  <c r="N17" i="2"/>
  <c r="L17" i="2"/>
  <c r="J17" i="2"/>
  <c r="P146" i="1"/>
  <c r="P149" i="1" s="1"/>
  <c r="N146" i="1"/>
  <c r="N149" i="1" s="1"/>
  <c r="L146" i="1"/>
  <c r="L149" i="1" s="1"/>
  <c r="J146" i="1"/>
  <c r="J149" i="1" s="1"/>
  <c r="P92" i="1"/>
  <c r="N92" i="1"/>
  <c r="L92" i="1"/>
  <c r="J92" i="1"/>
  <c r="P80" i="1"/>
  <c r="N80" i="1"/>
  <c r="L80" i="1"/>
  <c r="J80" i="1"/>
  <c r="P40" i="1"/>
  <c r="N40" i="1"/>
  <c r="L40" i="1"/>
  <c r="J40" i="1"/>
  <c r="P25" i="1"/>
  <c r="N25" i="1"/>
  <c r="L25" i="1"/>
  <c r="J25" i="1"/>
  <c r="M134" i="5" l="1"/>
  <c r="M139" i="5" s="1"/>
  <c r="I134" i="5"/>
  <c r="I139" i="5" s="1"/>
  <c r="P21" i="4"/>
  <c r="T35" i="3"/>
  <c r="T23" i="3"/>
  <c r="X14" i="3"/>
  <c r="X23" i="3" s="1"/>
  <c r="J27" i="2"/>
  <c r="J35" i="2" s="1"/>
  <c r="J38" i="2" s="1"/>
  <c r="N35" i="2"/>
  <c r="N38" i="2" s="1"/>
  <c r="L51" i="2"/>
  <c r="P51" i="2"/>
  <c r="J42" i="1"/>
  <c r="J94" i="1"/>
  <c r="L42" i="1"/>
  <c r="N42" i="1"/>
  <c r="P42" i="1"/>
  <c r="N94" i="1"/>
  <c r="N151" i="1" s="1"/>
  <c r="P94" i="1"/>
  <c r="P151" i="1" s="1"/>
  <c r="L94" i="1"/>
  <c r="L151" i="1" s="1"/>
  <c r="X26" i="3"/>
  <c r="X35" i="3" s="1"/>
  <c r="J51" i="2"/>
  <c r="N51" i="2"/>
  <c r="J151" i="1"/>
</calcChain>
</file>

<file path=xl/sharedStrings.xml><?xml version="1.0" encoding="utf-8"?>
<sst xmlns="http://schemas.openxmlformats.org/spreadsheetml/2006/main" count="454" uniqueCount="252">
  <si>
    <t xml:space="preserve">PROEN Corp Public Company Limited </t>
  </si>
  <si>
    <t>Statement of Financial Position</t>
  </si>
  <si>
    <t>As at 31 December 2023</t>
  </si>
  <si>
    <t>Consolidated</t>
  </si>
  <si>
    <t>Separate</t>
  </si>
  <si>
    <t xml:space="preserve"> financial statements</t>
  </si>
  <si>
    <t>2023</t>
  </si>
  <si>
    <t>2022</t>
  </si>
  <si>
    <t>Notes</t>
  </si>
  <si>
    <t>Baht</t>
  </si>
  <si>
    <t>Assets</t>
  </si>
  <si>
    <t>Current assets</t>
  </si>
  <si>
    <t>Cash and cash equivalents</t>
  </si>
  <si>
    <t>Trade and other receivables</t>
  </si>
  <si>
    <t>Contract assets</t>
  </si>
  <si>
    <t>Current portion of lease receivables</t>
  </si>
  <si>
    <t>5.1.1</t>
  </si>
  <si>
    <t>Inventories</t>
  </si>
  <si>
    <t>Short-term loans to subsidiaries</t>
  </si>
  <si>
    <t>Short-term loans to related parties</t>
  </si>
  <si>
    <t>Financial assets measured at amortised cost</t>
  </si>
  <si>
    <t>Other current assets</t>
  </si>
  <si>
    <t>Total current assets</t>
  </si>
  <si>
    <t>Non-current assets</t>
  </si>
  <si>
    <t>Restricted bank deposits</t>
  </si>
  <si>
    <t>Lease receviables</t>
  </si>
  <si>
    <t>Investment in subsidiaries</t>
  </si>
  <si>
    <t xml:space="preserve">Financial assets measured at fair value </t>
  </si>
  <si>
    <t>through other comprehensive income</t>
  </si>
  <si>
    <t>Property, plant and equipment</t>
  </si>
  <si>
    <t>Right-of-use assets</t>
  </si>
  <si>
    <t>Intangible assets</t>
  </si>
  <si>
    <t>Deferred tax assets</t>
  </si>
  <si>
    <t>Other non-current assets</t>
  </si>
  <si>
    <t>Total non-current assets</t>
  </si>
  <si>
    <t>Total assets</t>
  </si>
  <si>
    <t>Director  ___________________________                        Director  ___________________________</t>
  </si>
  <si>
    <t>The accompanying notes are an integral part of these consolidated and separate financial statements.</t>
  </si>
  <si>
    <r>
      <t xml:space="preserve">Statement of Financial Position </t>
    </r>
    <r>
      <rPr>
        <sz val="9"/>
        <rFont val="Arial"/>
        <family val="2"/>
      </rPr>
      <t>(Cont’d)</t>
    </r>
  </si>
  <si>
    <t>Liabilities and equity</t>
  </si>
  <si>
    <t>Current liabilities</t>
  </si>
  <si>
    <t>Bank overdrafts and short-term</t>
  </si>
  <si>
    <t>borrowings from financial institutions</t>
  </si>
  <si>
    <t xml:space="preserve">Trade and other payables </t>
  </si>
  <si>
    <t xml:space="preserve">Current portion of long-term borrowings </t>
  </si>
  <si>
    <t>from financial institutions</t>
  </si>
  <si>
    <t>Current portion of lease liabilities</t>
  </si>
  <si>
    <t>Current portion of debenture</t>
  </si>
  <si>
    <t>Accrued income tax</t>
  </si>
  <si>
    <t>Other current liabilities</t>
  </si>
  <si>
    <t>Total current liabilities</t>
  </si>
  <si>
    <t>Non-current liabilities</t>
  </si>
  <si>
    <t>Advance received for goods and services</t>
  </si>
  <si>
    <t xml:space="preserve">Long-term borrowings from financial </t>
  </si>
  <si>
    <t>institutions</t>
  </si>
  <si>
    <t>Debenture</t>
  </si>
  <si>
    <t>Lease liabilities</t>
  </si>
  <si>
    <t>Employee benefit obligations</t>
  </si>
  <si>
    <t>Provision for decommissioning</t>
  </si>
  <si>
    <t>Total non-current liabilities</t>
  </si>
  <si>
    <t>Total liabilities</t>
  </si>
  <si>
    <r>
      <t xml:space="preserve">Liabilities and equity </t>
    </r>
    <r>
      <rPr>
        <sz val="9"/>
        <rFont val="Arial"/>
        <family val="2"/>
      </rPr>
      <t>(Cont’d)</t>
    </r>
  </si>
  <si>
    <t>Equity</t>
  </si>
  <si>
    <t>Authorised share capital</t>
  </si>
  <si>
    <t>Ordinary share 417,000,000 shares</t>
  </si>
  <si>
    <t xml:space="preserve">of par Baht 0.5 each </t>
  </si>
  <si>
    <t>Issued and paid-up share capital</t>
  </si>
  <si>
    <t>Ordinary share 346,371,500 shares</t>
  </si>
  <si>
    <t xml:space="preserve">of paid-up at Baht 0.5 each </t>
  </si>
  <si>
    <t>(31 December 2021:</t>
  </si>
  <si>
    <t>Ordinary share 316,000,000 shares</t>
  </si>
  <si>
    <t>of par Baht 0.5 each)</t>
  </si>
  <si>
    <t xml:space="preserve">Share premium  </t>
  </si>
  <si>
    <t>Advance received from share subscription</t>
  </si>
  <si>
    <t xml:space="preserve">Share surplus from business </t>
  </si>
  <si>
    <t>combination under common control</t>
  </si>
  <si>
    <t>Change in parent's ownership interest</t>
  </si>
  <si>
    <t>in subsidiaries</t>
  </si>
  <si>
    <t>Retained earnings</t>
  </si>
  <si>
    <t>Appropriated - legal reserve</t>
  </si>
  <si>
    <t>Unappropriated</t>
  </si>
  <si>
    <t>Equity attribute to owners of the parent</t>
  </si>
  <si>
    <t>Non-controlling interests</t>
  </si>
  <si>
    <t>Total equity</t>
  </si>
  <si>
    <t>Total liabilities and equity</t>
  </si>
  <si>
    <t>Statements of Comprehensive Income</t>
  </si>
  <si>
    <t>For the year ended 31 December 2023</t>
  </si>
  <si>
    <t>Revenues</t>
  </si>
  <si>
    <t>Revenues from sales of goods</t>
  </si>
  <si>
    <t>Revenues from rendering services</t>
  </si>
  <si>
    <t>Revenues from construction contracts</t>
  </si>
  <si>
    <t>Total revenues</t>
  </si>
  <si>
    <t>Costs</t>
  </si>
  <si>
    <t>Cost of sales</t>
  </si>
  <si>
    <t>Cost of services</t>
  </si>
  <si>
    <t>Cost of construction contract</t>
  </si>
  <si>
    <t>Total costs</t>
  </si>
  <si>
    <t>Gross profit</t>
  </si>
  <si>
    <t>Other income</t>
  </si>
  <si>
    <t>Gain(loss) from change status in investment</t>
  </si>
  <si>
    <t>Selling expenses</t>
  </si>
  <si>
    <t>Administrative expenses</t>
  </si>
  <si>
    <t>Finance costs</t>
  </si>
  <si>
    <t>Share loss of associates using the equity method</t>
  </si>
  <si>
    <t>Profit before income tax expense</t>
  </si>
  <si>
    <t>Income tax expense</t>
  </si>
  <si>
    <t>Profit for the year</t>
  </si>
  <si>
    <t>Other comprehensive income:</t>
  </si>
  <si>
    <t>Items that will not be reclassified to profit or loss</t>
  </si>
  <si>
    <t>Remeasurements of post-employment</t>
  </si>
  <si>
    <t>benefit obligations</t>
  </si>
  <si>
    <t>Income tax on items that will not be reclassified</t>
  </si>
  <si>
    <t xml:space="preserve">Total items that will not be reclassified 
 </t>
  </si>
  <si>
    <t>to profit or loss</t>
  </si>
  <si>
    <t>Other comprehensive income</t>
  </si>
  <si>
    <t>for the year, net of tax</t>
  </si>
  <si>
    <t>Total comprehensive income for the year</t>
  </si>
  <si>
    <t>Note</t>
  </si>
  <si>
    <t>Profit attributable to:</t>
  </si>
  <si>
    <t>Owners of the parent</t>
  </si>
  <si>
    <t>Total comprehensive income attributable to:</t>
  </si>
  <si>
    <t>Earnings per share</t>
  </si>
  <si>
    <t>Basic earnings per share</t>
  </si>
  <si>
    <t>Diluted earnings per share</t>
  </si>
  <si>
    <t>Statement of Changes in Equity</t>
  </si>
  <si>
    <t>Consolidated financial statements</t>
  </si>
  <si>
    <t>Attributable to owners of the parent</t>
  </si>
  <si>
    <t>Advance</t>
  </si>
  <si>
    <t>Share surplus</t>
  </si>
  <si>
    <t>Issued and</t>
  </si>
  <si>
    <t>received from</t>
  </si>
  <si>
    <t>from business</t>
  </si>
  <si>
    <t>Change in parent's</t>
  </si>
  <si>
    <t>Non-</t>
  </si>
  <si>
    <t>paid-up</t>
  </si>
  <si>
    <t>Share</t>
  </si>
  <si>
    <t>share subscription</t>
  </si>
  <si>
    <t>combination under</t>
  </si>
  <si>
    <t>ownership interest</t>
  </si>
  <si>
    <t>Appropriated-</t>
  </si>
  <si>
    <t>Total owner</t>
  </si>
  <si>
    <t>controlling</t>
  </si>
  <si>
    <t>Total</t>
  </si>
  <si>
    <t>share capital</t>
  </si>
  <si>
    <t>premium</t>
  </si>
  <si>
    <t>common control</t>
  </si>
  <si>
    <t>legal reserve</t>
  </si>
  <si>
    <t>of the parent</t>
  </si>
  <si>
    <t>interests</t>
  </si>
  <si>
    <t>equity</t>
  </si>
  <si>
    <t>Opening balance at 1 January 2022</t>
  </si>
  <si>
    <t>Change in equity for the year</t>
  </si>
  <si>
    <t>Investment in a newly estlablished subsidiary</t>
  </si>
  <si>
    <t>Legal reserve</t>
  </si>
  <si>
    <t>Dividend payment</t>
  </si>
  <si>
    <t>Closing balance 31 December 2022</t>
  </si>
  <si>
    <t>Opening balance at 1 January 2023</t>
  </si>
  <si>
    <t>Share increase</t>
  </si>
  <si>
    <t>Investment in subsidiary</t>
  </si>
  <si>
    <t>Closing balance 31 December 2023</t>
  </si>
  <si>
    <t xml:space="preserve">                                                              Director  ___________________________                        Director  ___________________________</t>
  </si>
  <si>
    <t xml:space="preserve">Separate financial statements </t>
  </si>
  <si>
    <t xml:space="preserve">      Director  ___________________________                        Director  ___________________________</t>
  </si>
  <si>
    <t>Statement of Cash Flows</t>
  </si>
  <si>
    <t xml:space="preserve">Separate </t>
  </si>
  <si>
    <t>Cash flows from operating activities</t>
  </si>
  <si>
    <t>Profit before income tax</t>
  </si>
  <si>
    <t>Adjustments for:</t>
  </si>
  <si>
    <t xml:space="preserve">Depreciation </t>
  </si>
  <si>
    <t>Amortisation</t>
  </si>
  <si>
    <t>Depreciation of right-of-use assets</t>
  </si>
  <si>
    <t>Gain on disposal of equipment</t>
  </si>
  <si>
    <t>(Reversal) expected credit loss on receivables</t>
  </si>
  <si>
    <t>and contract assets</t>
  </si>
  <si>
    <t>(Reversal) Allowance loss on diminution</t>
  </si>
  <si>
    <t>in value of inventories</t>
  </si>
  <si>
    <t>Losses from changes in fair value of financial asset</t>
  </si>
  <si>
    <t>at fair value through profit or loss</t>
  </si>
  <si>
    <t>Impairment change on non-financial assets</t>
  </si>
  <si>
    <t>(Gain) loss from (increase) decrease in digital assets</t>
  </si>
  <si>
    <t>Income from node validator</t>
  </si>
  <si>
    <t>Loss from cancel lease contract</t>
  </si>
  <si>
    <t>(Gain) loss from chang status of investment</t>
  </si>
  <si>
    <t>Share loss of associate</t>
  </si>
  <si>
    <t>Interest income</t>
  </si>
  <si>
    <t>Interest expense</t>
  </si>
  <si>
    <t>Dividend income</t>
  </si>
  <si>
    <t>Reversal of provision for decommissioning</t>
  </si>
  <si>
    <t>Changes in operating assets and liabilities</t>
  </si>
  <si>
    <t xml:space="preserve">- trade and other receivables </t>
  </si>
  <si>
    <t>- contract assets</t>
  </si>
  <si>
    <t>- lease receivable</t>
  </si>
  <si>
    <t>- inventories</t>
  </si>
  <si>
    <t>- other current assets</t>
  </si>
  <si>
    <t>- other non-current assets</t>
  </si>
  <si>
    <t>- trade and other payables</t>
  </si>
  <si>
    <t>- other current liabilities</t>
  </si>
  <si>
    <t xml:space="preserve">- advance received for services </t>
  </si>
  <si>
    <t>Cash generated from operations</t>
  </si>
  <si>
    <t>Less</t>
  </si>
  <si>
    <t>Interest paid</t>
  </si>
  <si>
    <t>Income tax paid</t>
  </si>
  <si>
    <t>Net cash (used in) generated from operating activities</t>
  </si>
  <si>
    <r>
      <t xml:space="preserve">Statement of Cash Flows </t>
    </r>
    <r>
      <rPr>
        <sz val="9"/>
        <color theme="1"/>
        <rFont val="Arial"/>
        <family val="2"/>
      </rPr>
      <t>(Cont’d)</t>
    </r>
  </si>
  <si>
    <t>Cash flow from investing activities</t>
  </si>
  <si>
    <t>Proceeds  for financial assets measured at fair value</t>
  </si>
  <si>
    <t>through profit or loss</t>
  </si>
  <si>
    <t>Purchase of property, plant and equipment</t>
  </si>
  <si>
    <t xml:space="preserve">Payments for borrowing cost of property, </t>
  </si>
  <si>
    <t>plant and equipment</t>
  </si>
  <si>
    <t>Purchase of intangible assets</t>
  </si>
  <si>
    <t>Purchase of right-of-use asset</t>
  </si>
  <si>
    <t>Increase in restricted bank deposits</t>
  </si>
  <si>
    <t>Payment for investment in subsidiaries</t>
  </si>
  <si>
    <t>Payment for investments in associate</t>
  </si>
  <si>
    <t>Payment for short-term loans to related parties</t>
  </si>
  <si>
    <t>Repayment from short-term loans to related parties</t>
  </si>
  <si>
    <t>Proceeds from disposal of equipment</t>
  </si>
  <si>
    <t>Dividends recevied</t>
  </si>
  <si>
    <t>Interest received</t>
  </si>
  <si>
    <t>Net cash generated from (used in) investing activities</t>
  </si>
  <si>
    <t>Cash flows from financing activities</t>
  </si>
  <si>
    <t>Proceeds from issuance of new share</t>
  </si>
  <si>
    <t>Proceeds from short-term borrowings</t>
  </si>
  <si>
    <t>from financial institution</t>
  </si>
  <si>
    <t>Repayments of short-term borrowings</t>
  </si>
  <si>
    <t xml:space="preserve">Proceeds from long-term borrowings </t>
  </si>
  <si>
    <t>Repayments of long-term borrowings</t>
  </si>
  <si>
    <t>Proceeds from issue of debentures</t>
  </si>
  <si>
    <t xml:space="preserve">Payment for transaction costs directly </t>
  </si>
  <si>
    <t>attributable to the issue of debentures</t>
  </si>
  <si>
    <t>Repayments of lease liabilities</t>
  </si>
  <si>
    <t>Proceeds from advance received</t>
  </si>
  <si>
    <t>from share subscription</t>
  </si>
  <si>
    <t>Proceeds from non-controlling interest</t>
  </si>
  <si>
    <t>for issuance of share capital of subsidiary</t>
  </si>
  <si>
    <t>Dividends payment</t>
  </si>
  <si>
    <t>Net cash generated from financing activities</t>
  </si>
  <si>
    <t xml:space="preserve">Net increase in </t>
  </si>
  <si>
    <t>cash and cash equivalents</t>
  </si>
  <si>
    <t xml:space="preserve">Opening balance of </t>
  </si>
  <si>
    <t xml:space="preserve">Closing balance of </t>
  </si>
  <si>
    <t>Significant non-cash transactions are as follows:</t>
  </si>
  <si>
    <t>Payable arising from right-of-use under lease</t>
  </si>
  <si>
    <t xml:space="preserve">Payable arising from construction </t>
  </si>
  <si>
    <t>and equipment</t>
  </si>
  <si>
    <t>Payable arising from financial assets measured</t>
  </si>
  <si>
    <t>at fair value through othe comprehensive income</t>
  </si>
  <si>
    <t>Equipment lease liabilities leareased due to lease cancellation</t>
  </si>
  <si>
    <t>due to lease cancellation</t>
  </si>
  <si>
    <t>Payable arising from digital assets</t>
  </si>
  <si>
    <t>under intangible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</si>
</sst>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;\(#,##0\);&quot;-&quot;;@"/>
    <numFmt numFmtId="166" formatCode="#,##0;\(#,##0\)"/>
    <numFmt numFmtId="167" formatCode="0.0"/>
    <numFmt numFmtId="168" formatCode="#,##0.00;\(#,##0.00\);&quot;-&quot;;@"/>
    <numFmt numFmtId="169" formatCode="#,##0;[Red]\(#,##0\)"/>
    <numFmt numFmtId="170" formatCode="_-* #,##0.00000_-;\-* #,##0.00000_-;_-* &quot;-&quot;??_-;_-@_-"/>
    <numFmt numFmtId="171" formatCode="_-* #,##0_-;\-* #,##0_-;_-* &quot;-&quot;??_-;_-@_-"/>
    <numFmt numFmtId="172" formatCode="#,##0.0;\(#,##0.0\)"/>
    <numFmt numFmtId="173" formatCode="#,##0;\(#,##0\);&quot;-&quot;"/>
  </numFmts>
  <fonts count="10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Times New Roman"/>
      <family val="1"/>
      <charset val="22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u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rgb="FFFAFAFA"/>
        <bgColor rgb="FFFAFAFA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37" fontId="6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/>
  </cellStyleXfs>
  <cellXfs count="2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165" fontId="1" fillId="0" borderId="0" xfId="1" applyNumberFormat="1" applyFont="1" applyAlignment="1">
      <alignment horizontal="right" vertical="center"/>
    </xf>
    <xf numFmtId="166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right" vertical="center"/>
    </xf>
    <xf numFmtId="166" fontId="1" fillId="0" borderId="0" xfId="1" applyNumberFormat="1" applyFont="1" applyAlignment="1">
      <alignment vertical="center"/>
    </xf>
    <xf numFmtId="41" fontId="1" fillId="0" borderId="0" xfId="2" applyNumberFormat="1" applyFont="1" applyAlignment="1">
      <alignment horizontal="right" vertical="center"/>
    </xf>
    <xf numFmtId="165" fontId="1" fillId="0" borderId="0" xfId="2" quotePrefix="1" applyNumberFormat="1" applyFont="1" applyAlignment="1">
      <alignment horizontal="right" vertical="center"/>
    </xf>
    <xf numFmtId="0" fontId="1" fillId="0" borderId="0" xfId="2" applyFont="1" applyAlignment="1">
      <alignment horizontal="right" vertical="center"/>
    </xf>
    <xf numFmtId="0" fontId="1" fillId="0" borderId="1" xfId="2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165" fontId="1" fillId="2" borderId="0" xfId="1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165" fontId="4" fillId="2" borderId="0" xfId="1" applyNumberFormat="1" applyFont="1" applyFill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0" fontId="4" fillId="0" borderId="0" xfId="1" quotePrefix="1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2" applyFont="1" applyAlignment="1">
      <alignment vertical="center"/>
    </xf>
    <xf numFmtId="167" fontId="4" fillId="0" borderId="0" xfId="1" applyNumberFormat="1" applyFont="1" applyAlignment="1">
      <alignment horizontal="center" vertical="center"/>
    </xf>
    <xf numFmtId="165" fontId="4" fillId="2" borderId="1" xfId="1" applyNumberFormat="1" applyFont="1" applyFill="1" applyBorder="1" applyAlignment="1">
      <alignment horizontal="right" vertical="center"/>
    </xf>
    <xf numFmtId="165" fontId="4" fillId="0" borderId="1" xfId="1" applyNumberFormat="1" applyFont="1" applyBorder="1" applyAlignment="1">
      <alignment horizontal="right" vertical="center"/>
    </xf>
    <xf numFmtId="0" fontId="1" fillId="0" borderId="0" xfId="1" applyFont="1" applyAlignment="1">
      <alignment horizontal="left" vertical="center"/>
    </xf>
    <xf numFmtId="165" fontId="4" fillId="2" borderId="2" xfId="1" applyNumberFormat="1" applyFont="1" applyFill="1" applyBorder="1" applyAlignment="1">
      <alignment horizontal="right" vertical="center"/>
    </xf>
    <xf numFmtId="165" fontId="4" fillId="0" borderId="2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" xfId="2" quotePrefix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6" fontId="1" fillId="0" borderId="1" xfId="1" applyNumberFormat="1" applyFont="1" applyBorder="1" applyAlignment="1">
      <alignment horizontal="left" vertical="center"/>
    </xf>
    <xf numFmtId="166" fontId="1" fillId="0" borderId="0" xfId="1" applyNumberFormat="1" applyFont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165" fontId="4" fillId="2" borderId="0" xfId="1" applyNumberFormat="1" applyFont="1" applyFill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3" fontId="4" fillId="2" borderId="0" xfId="0" applyNumberFormat="1" applyFont="1" applyFill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2" borderId="0" xfId="1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165" fontId="4" fillId="2" borderId="0" xfId="1" applyNumberFormat="1" applyFont="1" applyFill="1" applyAlignment="1">
      <alignment vertical="center"/>
    </xf>
    <xf numFmtId="165" fontId="4" fillId="0" borderId="0" xfId="1" applyNumberFormat="1" applyFont="1" applyAlignment="1">
      <alignment vertical="center"/>
    </xf>
    <xf numFmtId="0" fontId="4" fillId="0" borderId="0" xfId="3" applyFont="1" applyAlignment="1">
      <alignment vertical="center"/>
    </xf>
    <xf numFmtId="37" fontId="4" fillId="0" borderId="0" xfId="4" applyFont="1" applyAlignment="1">
      <alignment vertical="center"/>
    </xf>
    <xf numFmtId="37" fontId="4" fillId="0" borderId="0" xfId="4" applyFont="1" applyAlignment="1">
      <alignment horizontal="center" vertical="center"/>
    </xf>
    <xf numFmtId="37" fontId="4" fillId="2" borderId="0" xfId="4" applyFont="1" applyFill="1" applyAlignment="1">
      <alignment horizontal="center" vertical="center"/>
    </xf>
    <xf numFmtId="165" fontId="4" fillId="2" borderId="0" xfId="5" applyNumberFormat="1" applyFont="1" applyFill="1" applyAlignment="1">
      <alignment horizontal="right" vertical="center"/>
    </xf>
    <xf numFmtId="165" fontId="4" fillId="0" borderId="0" xfId="5" applyNumberFormat="1" applyFont="1" applyAlignment="1">
      <alignment horizontal="right" vertical="center"/>
    </xf>
    <xf numFmtId="165" fontId="4" fillId="2" borderId="2" xfId="5" applyNumberFormat="1" applyFont="1" applyFill="1" applyBorder="1" applyAlignment="1">
      <alignment horizontal="right" vertical="center"/>
    </xf>
    <xf numFmtId="165" fontId="4" fillId="0" borderId="2" xfId="5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37" fontId="5" fillId="0" borderId="0" xfId="0" applyNumberFormat="1" applyFont="1" applyAlignment="1">
      <alignment vertical="center"/>
    </xf>
    <xf numFmtId="165" fontId="4" fillId="2" borderId="0" xfId="5" applyNumberFormat="1" applyFont="1" applyFill="1" applyAlignment="1">
      <alignment vertical="center"/>
    </xf>
    <xf numFmtId="165" fontId="4" fillId="0" borderId="0" xfId="5" applyNumberFormat="1" applyFont="1" applyAlignment="1">
      <alignment vertical="center"/>
    </xf>
    <xf numFmtId="165" fontId="4" fillId="2" borderId="1" xfId="5" applyNumberFormat="1" applyFont="1" applyFill="1" applyBorder="1" applyAlignment="1">
      <alignment horizontal="right" vertical="center"/>
    </xf>
    <xf numFmtId="165" fontId="4" fillId="0" borderId="1" xfId="5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41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41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2" borderId="0" xfId="1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165" fontId="4" fillId="2" borderId="0" xfId="0" applyNumberFormat="1" applyFont="1" applyFill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5" applyFont="1" applyAlignment="1">
      <alignment vertical="center"/>
    </xf>
    <xf numFmtId="165" fontId="4" fillId="2" borderId="1" xfId="5" applyNumberFormat="1" applyFont="1" applyFill="1" applyBorder="1" applyAlignment="1">
      <alignment vertical="center"/>
    </xf>
    <xf numFmtId="165" fontId="4" fillId="0" borderId="1" xfId="5" applyNumberFormat="1" applyFont="1" applyBorder="1" applyAlignment="1">
      <alignment vertical="center"/>
    </xf>
    <xf numFmtId="168" fontId="4" fillId="2" borderId="0" xfId="5" applyNumberFormat="1" applyFont="1" applyFill="1" applyAlignment="1">
      <alignment vertical="center"/>
    </xf>
    <xf numFmtId="168" fontId="4" fillId="0" borderId="0" xfId="5" applyNumberFormat="1" applyFont="1" applyAlignment="1">
      <alignment vertical="center"/>
    </xf>
    <xf numFmtId="37" fontId="1" fillId="0" borderId="0" xfId="0" applyNumberFormat="1" applyFont="1" applyAlignment="1">
      <alignment vertical="center"/>
    </xf>
    <xf numFmtId="37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65" fontId="4" fillId="2" borderId="2" xfId="0" applyNumberFormat="1" applyFont="1" applyFill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9" fontId="4" fillId="2" borderId="0" xfId="5" applyNumberFormat="1" applyFont="1" applyFill="1" applyAlignment="1">
      <alignment vertical="center"/>
    </xf>
    <xf numFmtId="169" fontId="4" fillId="0" borderId="0" xfId="5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4" fillId="2" borderId="2" xfId="5" applyNumberFormat="1" applyFont="1" applyFill="1" applyBorder="1" applyAlignment="1">
      <alignment vertical="center"/>
    </xf>
    <xf numFmtId="165" fontId="4" fillId="0" borderId="2" xfId="5" applyNumberFormat="1" applyFont="1" applyBorder="1" applyAlignment="1">
      <alignment vertical="center"/>
    </xf>
    <xf numFmtId="168" fontId="4" fillId="2" borderId="2" xfId="5" applyNumberFormat="1" applyFont="1" applyFill="1" applyBorder="1" applyAlignment="1">
      <alignment vertical="center"/>
    </xf>
    <xf numFmtId="0" fontId="4" fillId="0" borderId="0" xfId="6" applyFont="1" applyAlignment="1">
      <alignment horizontal="center" vertical="top"/>
    </xf>
    <xf numFmtId="168" fontId="4" fillId="0" borderId="2" xfId="5" applyNumberFormat="1" applyFont="1" applyBorder="1" applyAlignment="1">
      <alignment vertical="center"/>
    </xf>
    <xf numFmtId="0" fontId="4" fillId="0" borderId="0" xfId="6" applyFont="1" applyAlignment="1">
      <alignment horizontal="center" vertical="center"/>
    </xf>
    <xf numFmtId="41" fontId="4" fillId="0" borderId="0" xfId="6" applyNumberFormat="1" applyFont="1" applyAlignment="1">
      <alignment horizontal="right" vertical="top"/>
    </xf>
    <xf numFmtId="168" fontId="4" fillId="0" borderId="1" xfId="5" applyNumberFormat="1" applyFont="1" applyBorder="1" applyAlignment="1">
      <alignment vertical="center"/>
    </xf>
    <xf numFmtId="168" fontId="4" fillId="0" borderId="1" xfId="5" applyNumberFormat="1" applyFont="1" applyBorder="1" applyAlignment="1">
      <alignment horizontal="right" vertical="center"/>
    </xf>
    <xf numFmtId="166" fontId="1" fillId="0" borderId="0" xfId="0" applyNumberFormat="1" applyFont="1" applyAlignment="1">
      <alignment horizontal="center" vertical="center"/>
    </xf>
    <xf numFmtId="170" fontId="1" fillId="0" borderId="0" xfId="7" applyNumberFormat="1" applyFont="1" applyFill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right" vertical="center"/>
    </xf>
    <xf numFmtId="170" fontId="1" fillId="0" borderId="1" xfId="7" applyNumberFormat="1" applyFont="1" applyFill="1" applyBorder="1" applyAlignment="1">
      <alignment vertical="center"/>
    </xf>
    <xf numFmtId="165" fontId="1" fillId="0" borderId="0" xfId="1" applyNumberFormat="1" applyFont="1" applyAlignment="1">
      <alignment vertical="center"/>
    </xf>
    <xf numFmtId="166" fontId="1" fillId="0" borderId="0" xfId="1" applyNumberFormat="1" applyFont="1" applyAlignment="1">
      <alignment horizontal="center" vertical="center"/>
    </xf>
    <xf numFmtId="165" fontId="1" fillId="0" borderId="0" xfId="8" applyNumberFormat="1" applyFont="1" applyAlignment="1">
      <alignment horizontal="right" vertical="center"/>
    </xf>
    <xf numFmtId="166" fontId="1" fillId="0" borderId="0" xfId="1" applyNumberFormat="1" applyFont="1" applyAlignment="1">
      <alignment horizontal="right" vertical="center"/>
    </xf>
    <xf numFmtId="166" fontId="1" fillId="0" borderId="0" xfId="8" applyNumberFormat="1" applyFont="1" applyAlignment="1">
      <alignment horizontal="right" vertical="center"/>
    </xf>
    <xf numFmtId="0" fontId="1" fillId="0" borderId="1" xfId="8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0" borderId="0" xfId="9" applyFont="1" applyAlignment="1">
      <alignment horizontal="left" vertical="center"/>
    </xf>
    <xf numFmtId="165" fontId="4" fillId="0" borderId="0" xfId="6" applyNumberFormat="1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right" vertical="center"/>
    </xf>
    <xf numFmtId="166" fontId="4" fillId="0" borderId="0" xfId="1" applyNumberFormat="1" applyFont="1" applyAlignment="1">
      <alignment horizontal="right" vertical="center"/>
    </xf>
    <xf numFmtId="166" fontId="7" fillId="0" borderId="0" xfId="5" applyNumberFormat="1" applyFont="1" applyAlignment="1">
      <alignment vertical="center"/>
    </xf>
    <xf numFmtId="0" fontId="5" fillId="0" borderId="0" xfId="5" applyFont="1" applyAlignment="1">
      <alignment vertical="center"/>
    </xf>
    <xf numFmtId="165" fontId="5" fillId="0" borderId="0" xfId="5" applyNumberFormat="1" applyFont="1" applyAlignment="1">
      <alignment vertical="center"/>
    </xf>
    <xf numFmtId="165" fontId="7" fillId="0" borderId="0" xfId="7" applyNumberFormat="1" applyFont="1" applyFill="1" applyAlignment="1">
      <alignment horizontal="right" vertical="center"/>
    </xf>
    <xf numFmtId="166" fontId="7" fillId="0" borderId="0" xfId="5" applyNumberFormat="1" applyFont="1" applyAlignment="1">
      <alignment horizontal="left" vertical="center"/>
    </xf>
    <xf numFmtId="166" fontId="7" fillId="0" borderId="0" xfId="5" quotePrefix="1" applyNumberFormat="1" applyFont="1" applyAlignment="1">
      <alignment horizontal="left" vertical="center"/>
    </xf>
    <xf numFmtId="165" fontId="5" fillId="0" borderId="0" xfId="7" applyNumberFormat="1" applyFont="1" applyFill="1" applyAlignment="1">
      <alignment horizontal="centerContinuous" vertical="center"/>
    </xf>
    <xf numFmtId="166" fontId="7" fillId="0" borderId="1" xfId="5" applyNumberFormat="1" applyFont="1" applyBorder="1" applyAlignment="1">
      <alignment horizontal="left" vertical="center"/>
    </xf>
    <xf numFmtId="0" fontId="5" fillId="0" borderId="1" xfId="5" applyFont="1" applyBorder="1" applyAlignment="1">
      <alignment vertical="center"/>
    </xf>
    <xf numFmtId="165" fontId="5" fillId="0" borderId="1" xfId="5" applyNumberFormat="1" applyFont="1" applyBorder="1" applyAlignment="1">
      <alignment vertical="center"/>
    </xf>
    <xf numFmtId="165" fontId="5" fillId="0" borderId="1" xfId="7" applyNumberFormat="1" applyFont="1" applyFill="1" applyBorder="1" applyAlignment="1">
      <alignment horizontal="centerContinuous" vertical="center"/>
    </xf>
    <xf numFmtId="165" fontId="5" fillId="0" borderId="0" xfId="7" applyNumberFormat="1" applyFont="1" applyFill="1" applyBorder="1" applyAlignment="1">
      <alignment horizontal="centerContinuous" vertical="center"/>
    </xf>
    <xf numFmtId="166" fontId="5" fillId="0" borderId="0" xfId="10" applyNumberFormat="1" applyFont="1" applyAlignment="1">
      <alignment vertical="center"/>
    </xf>
    <xf numFmtId="165" fontId="7" fillId="0" borderId="0" xfId="2" applyNumberFormat="1" applyFont="1" applyAlignment="1">
      <alignment horizontal="right" vertical="center"/>
    </xf>
    <xf numFmtId="165" fontId="1" fillId="0" borderId="0" xfId="2" applyNumberFormat="1" applyFont="1" applyAlignment="1">
      <alignment horizontal="right" vertical="center"/>
    </xf>
    <xf numFmtId="165" fontId="1" fillId="0" borderId="0" xfId="7" quotePrefix="1" applyNumberFormat="1" applyFont="1" applyFill="1" applyBorder="1" applyAlignment="1">
      <alignment horizontal="right" vertical="center"/>
    </xf>
    <xf numFmtId="166" fontId="5" fillId="0" borderId="0" xfId="5" applyNumberFormat="1" applyFont="1" applyAlignment="1">
      <alignment vertical="center"/>
    </xf>
    <xf numFmtId="0" fontId="7" fillId="0" borderId="1" xfId="10" applyFont="1" applyBorder="1" applyAlignment="1">
      <alignment horizontal="center" vertical="center"/>
    </xf>
    <xf numFmtId="166" fontId="7" fillId="0" borderId="0" xfId="10" applyNumberFormat="1" applyFont="1" applyAlignment="1">
      <alignment horizontal="right" vertical="center"/>
    </xf>
    <xf numFmtId="165" fontId="1" fillId="0" borderId="1" xfId="7" applyNumberFormat="1" applyFont="1" applyFill="1" applyBorder="1" applyAlignment="1">
      <alignment horizontal="right" vertical="center"/>
    </xf>
    <xf numFmtId="0" fontId="7" fillId="0" borderId="0" xfId="10" applyFont="1" applyAlignment="1">
      <alignment horizontal="center" vertical="center"/>
    </xf>
    <xf numFmtId="165" fontId="1" fillId="2" borderId="0" xfId="7" applyNumberFormat="1" applyFont="1" applyFill="1" applyBorder="1" applyAlignment="1">
      <alignment horizontal="right" vertical="center"/>
    </xf>
    <xf numFmtId="165" fontId="1" fillId="0" borderId="0" xfId="7" applyNumberFormat="1" applyFont="1" applyFill="1" applyBorder="1" applyAlignment="1">
      <alignment horizontal="right" vertical="center"/>
    </xf>
    <xf numFmtId="166" fontId="5" fillId="0" borderId="0" xfId="5" applyNumberFormat="1" applyFont="1" applyAlignment="1">
      <alignment horizontal="left" vertical="center"/>
    </xf>
    <xf numFmtId="165" fontId="5" fillId="2" borderId="0" xfId="5" applyNumberFormat="1" applyFont="1" applyFill="1" applyAlignment="1">
      <alignment vertical="center"/>
    </xf>
    <xf numFmtId="165" fontId="5" fillId="2" borderId="0" xfId="7" applyNumberFormat="1" applyFont="1" applyFill="1" applyAlignment="1">
      <alignment horizontal="right" vertical="center" wrapText="1"/>
    </xf>
    <xf numFmtId="165" fontId="5" fillId="0" borderId="0" xfId="7" applyNumberFormat="1" applyFont="1" applyFill="1" applyAlignment="1">
      <alignment horizontal="right" vertical="center" wrapText="1"/>
    </xf>
    <xf numFmtId="171" fontId="5" fillId="2" borderId="0" xfId="5" applyNumberFormat="1" applyFont="1" applyFill="1" applyAlignment="1">
      <alignment horizontal="right" vertical="center" wrapText="1"/>
    </xf>
    <xf numFmtId="171" fontId="5" fillId="0" borderId="0" xfId="5" applyNumberFormat="1" applyFont="1" applyAlignment="1">
      <alignment horizontal="right" vertical="center" wrapText="1"/>
    </xf>
    <xf numFmtId="0" fontId="5" fillId="0" borderId="0" xfId="10" applyFont="1" applyAlignment="1">
      <alignment vertical="center"/>
    </xf>
    <xf numFmtId="165" fontId="5" fillId="2" borderId="0" xfId="11" applyNumberFormat="1" applyFont="1" applyFill="1" applyBorder="1" applyAlignment="1">
      <alignment horizontal="right" vertical="center"/>
    </xf>
    <xf numFmtId="165" fontId="5" fillId="0" borderId="0" xfId="11" applyNumberFormat="1" applyFont="1" applyFill="1" applyBorder="1" applyAlignment="1">
      <alignment horizontal="right" vertical="center"/>
    </xf>
    <xf numFmtId="165" fontId="5" fillId="2" borderId="0" xfId="7" applyNumberFormat="1" applyFont="1" applyFill="1" applyBorder="1" applyAlignment="1">
      <alignment horizontal="right" vertical="center"/>
    </xf>
    <xf numFmtId="165" fontId="5" fillId="0" borderId="0" xfId="7" applyNumberFormat="1" applyFont="1" applyFill="1" applyBorder="1" applyAlignment="1">
      <alignment horizontal="right" vertical="center"/>
    </xf>
    <xf numFmtId="166" fontId="5" fillId="0" borderId="0" xfId="5" applyNumberFormat="1" applyFont="1" applyAlignment="1">
      <alignment horizontal="center" vertical="center"/>
    </xf>
    <xf numFmtId="165" fontId="5" fillId="2" borderId="0" xfId="5" applyNumberFormat="1" applyFont="1" applyFill="1" applyAlignment="1">
      <alignment horizontal="right" vertical="center" wrapText="1"/>
    </xf>
    <xf numFmtId="165" fontId="5" fillId="0" borderId="0" xfId="5" applyNumberFormat="1" applyFont="1" applyAlignment="1">
      <alignment horizontal="right" vertical="center" wrapText="1"/>
    </xf>
    <xf numFmtId="166" fontId="4" fillId="0" borderId="0" xfId="12" applyNumberFormat="1" applyFont="1" applyAlignment="1">
      <alignment horizontal="left" vertical="center"/>
    </xf>
    <xf numFmtId="167" fontId="5" fillId="0" borderId="0" xfId="5" applyNumberFormat="1" applyFont="1" applyAlignment="1">
      <alignment horizontal="center" vertical="center"/>
    </xf>
    <xf numFmtId="172" fontId="5" fillId="0" borderId="0" xfId="5" applyNumberFormat="1" applyFont="1" applyAlignment="1">
      <alignment horizontal="center" vertical="center"/>
    </xf>
    <xf numFmtId="0" fontId="5" fillId="0" borderId="0" xfId="10" quotePrefix="1" applyFont="1" applyAlignment="1">
      <alignment vertical="center"/>
    </xf>
    <xf numFmtId="0" fontId="5" fillId="0" borderId="0" xfId="13" quotePrefix="1" applyFont="1" applyAlignment="1">
      <alignment horizontal="left" vertical="center"/>
    </xf>
    <xf numFmtId="166" fontId="4" fillId="0" borderId="0" xfId="12" quotePrefix="1" applyNumberFormat="1" applyFont="1" applyAlignment="1">
      <alignment horizontal="left" vertical="center"/>
    </xf>
    <xf numFmtId="165" fontId="5" fillId="2" borderId="1" xfId="5" applyNumberFormat="1" applyFont="1" applyFill="1" applyBorder="1" applyAlignment="1">
      <alignment horizontal="right" vertical="center" wrapText="1"/>
    </xf>
    <xf numFmtId="165" fontId="5" fillId="0" borderId="1" xfId="5" applyNumberFormat="1" applyFont="1" applyBorder="1" applyAlignment="1">
      <alignment horizontal="right" vertical="center" wrapText="1"/>
    </xf>
    <xf numFmtId="0" fontId="9" fillId="0" borderId="0" xfId="10" applyFont="1" applyAlignment="1">
      <alignment vertical="center"/>
    </xf>
    <xf numFmtId="166" fontId="4" fillId="0" borderId="0" xfId="5" applyNumberFormat="1" applyFont="1" applyAlignment="1">
      <alignment horizontal="left" vertical="center"/>
    </xf>
    <xf numFmtId="165" fontId="5" fillId="2" borderId="1" xfId="7" applyNumberFormat="1" applyFont="1" applyFill="1" applyBorder="1" applyAlignment="1">
      <alignment horizontal="right" vertical="center"/>
    </xf>
    <xf numFmtId="165" fontId="5" fillId="0" borderId="1" xfId="7" applyNumberFormat="1" applyFont="1" applyFill="1" applyBorder="1" applyAlignment="1">
      <alignment horizontal="right" vertical="center"/>
    </xf>
    <xf numFmtId="166" fontId="5" fillId="0" borderId="1" xfId="5" applyNumberFormat="1" applyFont="1" applyBorder="1" applyAlignment="1">
      <alignment horizontal="left" vertical="center"/>
    </xf>
    <xf numFmtId="0" fontId="7" fillId="0" borderId="0" xfId="10" applyFont="1" applyAlignment="1">
      <alignment vertical="center"/>
    </xf>
    <xf numFmtId="165" fontId="5" fillId="2" borderId="0" xfId="11" quotePrefix="1" applyNumberFormat="1" applyFont="1" applyFill="1" applyBorder="1" applyAlignment="1">
      <alignment horizontal="right" vertical="center"/>
    </xf>
    <xf numFmtId="165" fontId="5" fillId="0" borderId="0" xfId="11" quotePrefix="1" applyNumberFormat="1" applyFont="1" applyFill="1" applyBorder="1" applyAlignment="1">
      <alignment horizontal="right" vertical="center"/>
    </xf>
    <xf numFmtId="0" fontId="5" fillId="0" borderId="0" xfId="5" applyFont="1" applyAlignment="1">
      <alignment horizontal="center" vertical="center"/>
    </xf>
    <xf numFmtId="0" fontId="5" fillId="0" borderId="0" xfId="5" quotePrefix="1" applyFont="1" applyAlignment="1">
      <alignment vertical="center"/>
    </xf>
    <xf numFmtId="169" fontId="5" fillId="2" borderId="0" xfId="11" quotePrefix="1" applyNumberFormat="1" applyFont="1" applyFill="1" applyBorder="1" applyAlignment="1">
      <alignment horizontal="right" vertical="center"/>
    </xf>
    <xf numFmtId="169" fontId="5" fillId="0" borderId="0" xfId="11" quotePrefix="1" applyNumberFormat="1" applyFont="1" applyFill="1" applyBorder="1" applyAlignment="1">
      <alignment horizontal="right" vertical="center"/>
    </xf>
    <xf numFmtId="165" fontId="5" fillId="2" borderId="4" xfId="11" applyNumberFormat="1" applyFont="1" applyFill="1" applyBorder="1" applyAlignment="1">
      <alignment horizontal="right" vertical="center"/>
    </xf>
    <xf numFmtId="165" fontId="5" fillId="0" borderId="4" xfId="11" applyNumberFormat="1" applyFont="1" applyFill="1" applyBorder="1" applyAlignment="1">
      <alignment horizontal="right" vertical="center"/>
    </xf>
    <xf numFmtId="165" fontId="5" fillId="2" borderId="4" xfId="7" applyNumberFormat="1" applyFont="1" applyFill="1" applyBorder="1" applyAlignment="1">
      <alignment horizontal="right" vertical="center"/>
    </xf>
    <xf numFmtId="165" fontId="5" fillId="0" borderId="4" xfId="7" applyNumberFormat="1" applyFont="1" applyFill="1" applyBorder="1" applyAlignment="1">
      <alignment horizontal="right" vertical="center"/>
    </xf>
    <xf numFmtId="0" fontId="5" fillId="0" borderId="0" xfId="10" applyFont="1" applyAlignment="1">
      <alignment horizontal="left" vertical="center"/>
    </xf>
    <xf numFmtId="0" fontId="5" fillId="0" borderId="0" xfId="5" applyFont="1" applyAlignment="1">
      <alignment horizontal="left" vertical="center"/>
    </xf>
    <xf numFmtId="166" fontId="4" fillId="0" borderId="0" xfId="5" applyNumberFormat="1" applyFont="1" applyAlignment="1">
      <alignment vertical="center"/>
    </xf>
    <xf numFmtId="0" fontId="4" fillId="0" borderId="0" xfId="6" applyFont="1" applyAlignment="1">
      <alignment vertical="center"/>
    </xf>
    <xf numFmtId="166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horizontal="left" vertical="center"/>
    </xf>
    <xf numFmtId="166" fontId="5" fillId="0" borderId="0" xfId="7" applyNumberFormat="1" applyFont="1" applyFill="1" applyBorder="1" applyAlignment="1">
      <alignment horizontal="center" vertical="center"/>
    </xf>
    <xf numFmtId="165" fontId="5" fillId="2" borderId="1" xfId="11" quotePrefix="1" applyNumberFormat="1" applyFont="1" applyFill="1" applyBorder="1" applyAlignment="1">
      <alignment horizontal="right" vertical="center"/>
    </xf>
    <xf numFmtId="165" fontId="5" fillId="0" borderId="1" xfId="11" applyNumberFormat="1" applyFont="1" applyFill="1" applyBorder="1" applyAlignment="1">
      <alignment horizontal="right" vertical="center"/>
    </xf>
    <xf numFmtId="165" fontId="5" fillId="2" borderId="1" xfId="11" applyNumberFormat="1" applyFont="1" applyFill="1" applyBorder="1" applyAlignment="1">
      <alignment horizontal="right" vertical="center"/>
    </xf>
    <xf numFmtId="165" fontId="5" fillId="2" borderId="0" xfId="7" applyNumberFormat="1" applyFont="1" applyFill="1" applyAlignment="1">
      <alignment vertical="center"/>
    </xf>
    <xf numFmtId="165" fontId="5" fillId="0" borderId="0" xfId="7" applyNumberFormat="1" applyFont="1" applyFill="1" applyAlignment="1">
      <alignment vertical="center"/>
    </xf>
    <xf numFmtId="166" fontId="4" fillId="0" borderId="1" xfId="0" applyNumberFormat="1" applyFont="1" applyBorder="1" applyAlignment="1">
      <alignment vertical="center"/>
    </xf>
    <xf numFmtId="166" fontId="5" fillId="0" borderId="0" xfId="5" quotePrefix="1" applyNumberFormat="1" applyFont="1" applyAlignment="1">
      <alignment horizontal="left" vertical="center"/>
    </xf>
    <xf numFmtId="165" fontId="5" fillId="2" borderId="2" xfId="7" applyNumberFormat="1" applyFont="1" applyFill="1" applyBorder="1" applyAlignment="1">
      <alignment horizontal="right" vertical="center"/>
    </xf>
    <xf numFmtId="165" fontId="5" fillId="0" borderId="2" xfId="7" applyNumberFormat="1" applyFont="1" applyFill="1" applyBorder="1" applyAlignment="1">
      <alignment horizontal="right" vertical="center"/>
    </xf>
    <xf numFmtId="166" fontId="1" fillId="0" borderId="0" xfId="5" applyNumberFormat="1" applyFont="1" applyAlignment="1">
      <alignment horizontal="left" vertical="center"/>
    </xf>
    <xf numFmtId="173" fontId="5" fillId="3" borderId="0" xfId="0" applyNumberFormat="1" applyFont="1" applyFill="1" applyAlignment="1">
      <alignment horizontal="right" vertical="center"/>
    </xf>
    <xf numFmtId="173" fontId="5" fillId="0" borderId="0" xfId="0" applyNumberFormat="1" applyFont="1" applyAlignment="1">
      <alignment horizontal="center" vertical="center"/>
    </xf>
    <xf numFmtId="173" fontId="5" fillId="0" borderId="0" xfId="0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165" fontId="5" fillId="0" borderId="0" xfId="1" applyNumberFormat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165" fontId="4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65" fontId="1" fillId="0" borderId="3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14">
    <cellStyle name="Comma 2 2" xfId="11" xr:uid="{3E3DA30F-E154-4B98-8F80-8B33D035CDDA}"/>
    <cellStyle name="Comma 2 5" xfId="7" xr:uid="{3736AEF0-04D2-4E74-BB60-BC102CBFE714}"/>
    <cellStyle name="Normal" xfId="0" builtinId="0"/>
    <cellStyle name="Normal 10" xfId="6" xr:uid="{81939627-814D-454F-B0BB-B2CC2FBEB6CE}"/>
    <cellStyle name="Normal 2" xfId="2" xr:uid="{5C0C1695-FD90-4C14-888F-D87F8E89EBC0}"/>
    <cellStyle name="Normal 2 2 2" xfId="3" xr:uid="{52578A31-664E-48B9-AEDF-DE42E6E58E87}"/>
    <cellStyle name="Normal 2 2 2 8" xfId="9" xr:uid="{69668AC5-D681-42B3-A43A-0E4C3AE5915B}"/>
    <cellStyle name="Normal 3 5" xfId="13" xr:uid="{3438273A-626C-4B70-956D-96FFDDE25B01}"/>
    <cellStyle name="Normal 3_CF MNR Q1 10 2" xfId="10" xr:uid="{36027205-113B-47D5-95C8-3A1DA359476C}"/>
    <cellStyle name="Normal 4" xfId="1" xr:uid="{F6682DCB-A69E-47F1-BA5B-F43607BAE957}"/>
    <cellStyle name="Normal 4 4" xfId="4" xr:uid="{1F0F2CB1-00C3-48C8-9FCF-2BE698E9E506}"/>
    <cellStyle name="Normal 4 5 2" xfId="8" xr:uid="{BFA94259-C6E3-4A07-BFD0-9B136A560C72}"/>
    <cellStyle name="Normal 6 2" xfId="5" xr:uid="{A636A143-C003-4E6E-A195-4F3B85C43845}"/>
    <cellStyle name="Normal 6 8" xfId="12" xr:uid="{D414D86D-94AB-4060-A528-F5B5E5900725}"/>
  </cellStyles>
  <dxfs count="0"/>
  <tableStyles count="0" defaultTableStyle="TableStyleMedium2" defaultPivotStyle="PivotStyleLight16"/>
  <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538F2-BA91-4D8D-8C7D-D703BB7B5D24}">
  <dimension ref="A1:P165"/>
  <sheetViews>
    <sheetView topLeftCell="A133" zoomScaleNormal="100" workbookViewId="0">
      <selection activeCell="G142" sqref="G142"/>
    </sheetView>
  </sheetViews>
  <sheetFormatPr defaultRowHeight="15"/>
  <cols>
    <col min="1" max="6" width="1.7109375" customWidth="1"/>
    <col min="7" max="7" width="27.140625" customWidth="1"/>
    <col min="8" max="8" width="5.7109375" customWidth="1"/>
    <col min="9" max="9" width="0.85546875" customWidth="1"/>
    <col min="10" max="10" width="13.28515625" customWidth="1"/>
    <col min="11" max="11" width="0.85546875" customWidth="1"/>
    <col min="12" max="12" width="13.28515625" customWidth="1"/>
    <col min="13" max="13" width="0.85546875" customWidth="1"/>
    <col min="14" max="14" width="13.28515625" customWidth="1"/>
    <col min="15" max="15" width="0.85546875" customWidth="1"/>
    <col min="16" max="16" width="13.28515625" customWidth="1"/>
  </cols>
  <sheetData>
    <row r="1" spans="1:16" ht="15.95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4"/>
      <c r="O1" s="4"/>
      <c r="P1" s="4"/>
    </row>
    <row r="2" spans="1:16" ht="15.95" customHeight="1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4"/>
      <c r="O2" s="4"/>
      <c r="P2" s="4"/>
    </row>
    <row r="3" spans="1:16" ht="15.95" customHeight="1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8"/>
      <c r="O3" s="8"/>
      <c r="P3" s="8"/>
    </row>
    <row r="4" spans="1:16" ht="15.95" customHeight="1">
      <c r="A4" s="9"/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4"/>
      <c r="O4" s="4"/>
      <c r="P4" s="4"/>
    </row>
    <row r="5" spans="1:16" ht="15.95" customHeight="1">
      <c r="A5" s="9"/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  <c r="N5" s="4"/>
      <c r="O5" s="4"/>
      <c r="P5" s="4"/>
    </row>
    <row r="6" spans="1:16" ht="15.95" customHeight="1">
      <c r="A6" s="2"/>
      <c r="B6" s="2"/>
      <c r="C6" s="2"/>
      <c r="D6" s="2"/>
      <c r="E6" s="2"/>
      <c r="F6" s="2"/>
      <c r="G6" s="2"/>
      <c r="H6" s="3"/>
      <c r="I6" s="3"/>
      <c r="J6" s="215" t="s">
        <v>3</v>
      </c>
      <c r="K6" s="215"/>
      <c r="L6" s="215"/>
      <c r="M6" s="206"/>
      <c r="N6" s="216" t="s">
        <v>4</v>
      </c>
      <c r="O6" s="216"/>
      <c r="P6" s="216"/>
    </row>
    <row r="7" spans="1:16" ht="15.95" customHeight="1">
      <c r="A7" s="2"/>
      <c r="B7" s="2"/>
      <c r="C7" s="2"/>
      <c r="D7" s="2"/>
      <c r="E7" s="2"/>
      <c r="F7" s="2"/>
      <c r="G7" s="2"/>
      <c r="H7" s="3"/>
      <c r="I7" s="3"/>
      <c r="J7" s="217" t="s">
        <v>5</v>
      </c>
      <c r="K7" s="217"/>
      <c r="L7" s="217"/>
      <c r="M7" s="10"/>
      <c r="N7" s="217" t="s">
        <v>5</v>
      </c>
      <c r="O7" s="217"/>
      <c r="P7" s="217"/>
    </row>
    <row r="8" spans="1:16" ht="15.95" customHeight="1">
      <c r="A8" s="2"/>
      <c r="B8" s="2"/>
      <c r="C8" s="2"/>
      <c r="D8" s="2"/>
      <c r="E8" s="2"/>
      <c r="F8" s="2"/>
      <c r="G8" s="2"/>
      <c r="H8" s="3"/>
      <c r="I8" s="3"/>
      <c r="J8" s="11" t="s">
        <v>6</v>
      </c>
      <c r="K8" s="11"/>
      <c r="L8" s="11" t="s">
        <v>7</v>
      </c>
      <c r="M8" s="12"/>
      <c r="N8" s="11" t="s">
        <v>6</v>
      </c>
      <c r="O8" s="11"/>
      <c r="P8" s="11" t="s">
        <v>7</v>
      </c>
    </row>
    <row r="9" spans="1:16" ht="15.95" customHeight="1">
      <c r="A9" s="2"/>
      <c r="B9" s="2"/>
      <c r="C9" s="2"/>
      <c r="D9" s="2"/>
      <c r="E9" s="2"/>
      <c r="F9" s="2"/>
      <c r="G9" s="2"/>
      <c r="H9" s="13" t="s">
        <v>8</v>
      </c>
      <c r="I9" s="3"/>
      <c r="J9" s="14" t="s">
        <v>9</v>
      </c>
      <c r="K9" s="15"/>
      <c r="L9" s="14" t="s">
        <v>9</v>
      </c>
      <c r="M9" s="15"/>
      <c r="N9" s="14" t="s">
        <v>9</v>
      </c>
      <c r="O9" s="15"/>
      <c r="P9" s="14" t="s">
        <v>9</v>
      </c>
    </row>
    <row r="10" spans="1:16" ht="15.95" customHeight="1">
      <c r="A10" s="2"/>
      <c r="B10" s="2"/>
      <c r="C10" s="2"/>
      <c r="D10" s="2"/>
      <c r="E10" s="2"/>
      <c r="F10" s="2"/>
      <c r="G10" s="2"/>
      <c r="H10" s="3"/>
      <c r="I10" s="3"/>
      <c r="J10" s="16"/>
      <c r="K10" s="4"/>
      <c r="L10" s="4"/>
      <c r="M10" s="3"/>
      <c r="N10" s="16"/>
      <c r="O10" s="4"/>
      <c r="P10" s="4"/>
    </row>
    <row r="11" spans="1:16" ht="15.95" customHeight="1">
      <c r="A11" s="9" t="s">
        <v>10</v>
      </c>
      <c r="B11" s="17"/>
      <c r="C11" s="17"/>
      <c r="D11" s="17"/>
      <c r="E11" s="17"/>
      <c r="F11" s="17"/>
      <c r="G11" s="17"/>
      <c r="H11" s="205"/>
      <c r="I11" s="205"/>
      <c r="J11" s="18"/>
      <c r="K11" s="19"/>
      <c r="L11" s="19"/>
      <c r="M11" s="205"/>
      <c r="N11" s="18"/>
      <c r="O11" s="19"/>
      <c r="P11" s="19"/>
    </row>
    <row r="12" spans="1:16" ht="15.95" customHeight="1">
      <c r="A12" s="17"/>
      <c r="B12" s="17"/>
      <c r="C12" s="17"/>
      <c r="D12" s="17"/>
      <c r="E12" s="20"/>
      <c r="F12" s="17"/>
      <c r="G12" s="17"/>
      <c r="H12" s="205"/>
      <c r="I12" s="205"/>
      <c r="J12" s="18"/>
      <c r="K12" s="19"/>
      <c r="L12" s="19"/>
      <c r="M12" s="205"/>
      <c r="N12" s="18"/>
      <c r="O12" s="19"/>
      <c r="P12" s="19"/>
    </row>
    <row r="13" spans="1:16" ht="15.95" customHeight="1">
      <c r="A13" s="9" t="s">
        <v>11</v>
      </c>
      <c r="B13" s="20"/>
      <c r="C13" s="17"/>
      <c r="D13" s="17"/>
      <c r="E13" s="20"/>
      <c r="F13" s="17"/>
      <c r="G13" s="17"/>
      <c r="H13" s="205"/>
      <c r="I13" s="205"/>
      <c r="J13" s="21"/>
      <c r="K13" s="19"/>
      <c r="L13" s="22"/>
      <c r="M13" s="205"/>
      <c r="N13" s="21"/>
      <c r="O13" s="19"/>
      <c r="P13" s="22"/>
    </row>
    <row r="14" spans="1:16" ht="15.95" customHeight="1">
      <c r="A14" s="2"/>
      <c r="B14" s="20"/>
      <c r="C14" s="17"/>
      <c r="D14" s="17"/>
      <c r="E14" s="20"/>
      <c r="F14" s="17"/>
      <c r="G14" s="17"/>
      <c r="H14" s="205"/>
      <c r="I14" s="205"/>
      <c r="J14" s="18"/>
      <c r="K14" s="19"/>
      <c r="L14" s="19"/>
      <c r="M14" s="205"/>
      <c r="N14" s="18"/>
      <c r="O14" s="19"/>
      <c r="P14" s="19"/>
    </row>
    <row r="15" spans="1:16" ht="15.95" customHeight="1">
      <c r="A15" s="23" t="s">
        <v>12</v>
      </c>
      <c r="B15" s="17"/>
      <c r="C15" s="17"/>
      <c r="D15" s="17"/>
      <c r="E15" s="17"/>
      <c r="F15" s="17"/>
      <c r="G15" s="17"/>
      <c r="H15" s="205">
        <v>9</v>
      </c>
      <c r="I15" s="205"/>
      <c r="J15" s="18">
        <v>224819803</v>
      </c>
      <c r="K15" s="19"/>
      <c r="L15" s="19">
        <v>552742896</v>
      </c>
      <c r="M15" s="19"/>
      <c r="N15" s="18">
        <v>203838409</v>
      </c>
      <c r="O15" s="205"/>
      <c r="P15" s="19">
        <v>544186255</v>
      </c>
    </row>
    <row r="16" spans="1:16" ht="15.95" customHeight="1">
      <c r="A16" s="23" t="s">
        <v>13</v>
      </c>
      <c r="B16" s="17"/>
      <c r="C16" s="17"/>
      <c r="D16" s="17"/>
      <c r="E16" s="20"/>
      <c r="F16" s="17"/>
      <c r="G16" s="17"/>
      <c r="H16" s="205">
        <v>10</v>
      </c>
      <c r="I16" s="205"/>
      <c r="J16" s="18">
        <v>322149177</v>
      </c>
      <c r="K16" s="19"/>
      <c r="L16" s="19">
        <v>255451622</v>
      </c>
      <c r="M16" s="19"/>
      <c r="N16" s="18">
        <v>245682627</v>
      </c>
      <c r="O16" s="205"/>
      <c r="P16" s="19">
        <v>235143910</v>
      </c>
    </row>
    <row r="17" spans="1:16" ht="15.95" customHeight="1">
      <c r="A17" s="23" t="s">
        <v>14</v>
      </c>
      <c r="B17" s="17"/>
      <c r="C17" s="17"/>
      <c r="D17" s="17"/>
      <c r="E17" s="20"/>
      <c r="F17" s="17"/>
      <c r="G17" s="17"/>
      <c r="H17" s="24">
        <v>11.1</v>
      </c>
      <c r="I17" s="205"/>
      <c r="J17" s="18">
        <v>408567123</v>
      </c>
      <c r="K17" s="19"/>
      <c r="L17" s="19">
        <v>442630753</v>
      </c>
      <c r="M17" s="19"/>
      <c r="N17" s="18">
        <v>259329518</v>
      </c>
      <c r="O17" s="205"/>
      <c r="P17" s="19">
        <v>387356867</v>
      </c>
    </row>
    <row r="18" spans="1:16" ht="15.95" customHeight="1">
      <c r="A18" s="23" t="s">
        <v>15</v>
      </c>
      <c r="B18" s="17"/>
      <c r="C18" s="17"/>
      <c r="D18" s="17"/>
      <c r="E18" s="20"/>
      <c r="F18" s="17"/>
      <c r="G18" s="17"/>
      <c r="H18" s="205" t="s">
        <v>16</v>
      </c>
      <c r="I18" s="205"/>
      <c r="J18" s="18">
        <v>0</v>
      </c>
      <c r="K18" s="19"/>
      <c r="L18" s="19">
        <v>5684804</v>
      </c>
      <c r="M18" s="19"/>
      <c r="N18" s="18">
        <v>0</v>
      </c>
      <c r="O18" s="205"/>
      <c r="P18" s="19">
        <v>5684804</v>
      </c>
    </row>
    <row r="19" spans="1:16" ht="15.95" customHeight="1">
      <c r="A19" s="23" t="s">
        <v>17</v>
      </c>
      <c r="B19" s="17"/>
      <c r="C19" s="17"/>
      <c r="D19" s="17"/>
      <c r="E19" s="20"/>
      <c r="F19" s="17"/>
      <c r="G19" s="17"/>
      <c r="H19" s="205">
        <v>13</v>
      </c>
      <c r="I19" s="205"/>
      <c r="J19" s="18">
        <v>170912</v>
      </c>
      <c r="K19" s="19"/>
      <c r="L19" s="19">
        <v>9790784</v>
      </c>
      <c r="M19" s="19"/>
      <c r="N19" s="18">
        <v>0</v>
      </c>
      <c r="O19" s="205"/>
      <c r="P19" s="19">
        <v>9630489</v>
      </c>
    </row>
    <row r="20" spans="1:16" ht="15.95" customHeight="1">
      <c r="A20" s="17" t="s">
        <v>18</v>
      </c>
      <c r="B20" s="17"/>
      <c r="C20" s="17"/>
      <c r="D20" s="17"/>
      <c r="E20" s="20"/>
      <c r="F20" s="17"/>
      <c r="G20" s="17"/>
      <c r="H20" s="205">
        <v>33</v>
      </c>
      <c r="I20" s="205"/>
      <c r="J20" s="18">
        <v>0</v>
      </c>
      <c r="K20" s="19"/>
      <c r="L20" s="19">
        <v>0</v>
      </c>
      <c r="M20" s="19"/>
      <c r="N20" s="18">
        <v>104765368</v>
      </c>
      <c r="O20" s="205"/>
      <c r="P20" s="19">
        <v>87323303</v>
      </c>
    </row>
    <row r="21" spans="1:16" ht="15.95" customHeight="1">
      <c r="A21" s="17" t="s">
        <v>19</v>
      </c>
      <c r="B21" s="17"/>
      <c r="C21" s="17"/>
      <c r="D21" s="17"/>
      <c r="E21" s="20"/>
      <c r="F21" s="17"/>
      <c r="G21" s="17"/>
      <c r="H21" s="205"/>
      <c r="I21" s="205"/>
      <c r="J21" s="18">
        <v>25000000</v>
      </c>
      <c r="K21" s="19"/>
      <c r="L21" s="19">
        <v>0</v>
      </c>
      <c r="M21" s="19"/>
      <c r="N21" s="18">
        <v>25000000</v>
      </c>
      <c r="O21" s="205"/>
      <c r="P21" s="19">
        <v>0</v>
      </c>
    </row>
    <row r="22" spans="1:16" ht="15.95" customHeight="1">
      <c r="A22" s="17" t="s">
        <v>20</v>
      </c>
      <c r="B22" s="17"/>
      <c r="C22" s="17"/>
      <c r="D22" s="17"/>
      <c r="E22" s="20"/>
      <c r="F22" s="17"/>
      <c r="G22" s="17"/>
      <c r="H22" s="205"/>
      <c r="I22" s="205"/>
      <c r="J22" s="18">
        <v>2385603</v>
      </c>
      <c r="K22" s="19"/>
      <c r="L22" s="19">
        <v>2373180</v>
      </c>
      <c r="M22" s="19"/>
      <c r="N22" s="18">
        <v>2385603</v>
      </c>
      <c r="O22" s="205"/>
      <c r="P22" s="19">
        <v>2373180</v>
      </c>
    </row>
    <row r="23" spans="1:16" ht="15.95" customHeight="1">
      <c r="A23" s="17" t="s">
        <v>21</v>
      </c>
      <c r="B23" s="17"/>
      <c r="C23" s="17"/>
      <c r="D23" s="17"/>
      <c r="E23" s="17"/>
      <c r="F23" s="17"/>
      <c r="G23" s="17"/>
      <c r="H23" s="205"/>
      <c r="I23" s="205"/>
      <c r="J23" s="25">
        <v>41121294</v>
      </c>
      <c r="K23" s="19"/>
      <c r="L23" s="26">
        <v>11668799</v>
      </c>
      <c r="M23" s="19"/>
      <c r="N23" s="25">
        <v>35108532</v>
      </c>
      <c r="O23" s="205"/>
      <c r="P23" s="26">
        <v>6772756</v>
      </c>
    </row>
    <row r="24" spans="1:16" ht="15.95" customHeight="1">
      <c r="A24" s="17"/>
      <c r="B24" s="17"/>
      <c r="C24" s="17"/>
      <c r="D24" s="17"/>
      <c r="E24" s="20"/>
      <c r="F24" s="17"/>
      <c r="G24" s="17"/>
      <c r="H24" s="205"/>
      <c r="I24" s="205"/>
      <c r="J24" s="18"/>
      <c r="K24" s="19"/>
      <c r="L24" s="19"/>
      <c r="M24" s="19"/>
      <c r="N24" s="18"/>
      <c r="O24" s="205"/>
      <c r="P24" s="19"/>
    </row>
    <row r="25" spans="1:16" ht="15.95" customHeight="1">
      <c r="A25" s="27" t="s">
        <v>22</v>
      </c>
      <c r="B25" s="17"/>
      <c r="C25" s="17"/>
      <c r="D25" s="17"/>
      <c r="E25" s="17"/>
      <c r="F25" s="17"/>
      <c r="G25" s="17"/>
      <c r="H25" s="205"/>
      <c r="I25" s="205"/>
      <c r="J25" s="25">
        <f>SUM(J15:J23)</f>
        <v>1024213912</v>
      </c>
      <c r="K25" s="19"/>
      <c r="L25" s="26">
        <f>SUM(L15:L23)</f>
        <v>1280342838</v>
      </c>
      <c r="M25" s="19"/>
      <c r="N25" s="25">
        <f>SUM(N15:N23)</f>
        <v>876110057</v>
      </c>
      <c r="O25" s="205"/>
      <c r="P25" s="26">
        <f>SUM(P15:P23)</f>
        <v>1278471564</v>
      </c>
    </row>
    <row r="26" spans="1:16" ht="15.95" customHeight="1">
      <c r="A26" s="17"/>
      <c r="B26" s="17"/>
      <c r="C26" s="17"/>
      <c r="D26" s="17"/>
      <c r="E26" s="17"/>
      <c r="F26" s="17"/>
      <c r="G26" s="17"/>
      <c r="H26" s="205"/>
      <c r="I26" s="205"/>
      <c r="J26" s="18"/>
      <c r="K26" s="19"/>
      <c r="L26" s="19"/>
      <c r="M26" s="19"/>
      <c r="N26" s="18"/>
      <c r="O26" s="205"/>
      <c r="P26" s="19"/>
    </row>
    <row r="27" spans="1:16" ht="15.95" customHeight="1">
      <c r="A27" s="27" t="s">
        <v>23</v>
      </c>
      <c r="B27" s="17"/>
      <c r="C27" s="17"/>
      <c r="D27" s="17"/>
      <c r="E27" s="17"/>
      <c r="F27" s="17"/>
      <c r="G27" s="17"/>
      <c r="H27" s="205"/>
      <c r="I27" s="205"/>
      <c r="J27" s="18"/>
      <c r="K27" s="19"/>
      <c r="L27" s="19"/>
      <c r="M27" s="19"/>
      <c r="N27" s="18"/>
      <c r="O27" s="205"/>
      <c r="P27" s="19"/>
    </row>
    <row r="28" spans="1:16" ht="15.95" customHeight="1">
      <c r="A28" s="2"/>
      <c r="B28" s="17"/>
      <c r="C28" s="17"/>
      <c r="D28" s="17"/>
      <c r="E28" s="17"/>
      <c r="F28" s="17"/>
      <c r="G28" s="17"/>
      <c r="H28" s="205"/>
      <c r="I28" s="205"/>
      <c r="J28" s="18"/>
      <c r="K28" s="19"/>
      <c r="L28" s="19"/>
      <c r="M28" s="19"/>
      <c r="N28" s="18"/>
      <c r="O28" s="205"/>
      <c r="P28" s="19"/>
    </row>
    <row r="29" spans="1:16" ht="15.95" customHeight="1">
      <c r="A29" s="209" t="s">
        <v>24</v>
      </c>
      <c r="B29" s="17"/>
      <c r="C29" s="17"/>
      <c r="D29" s="17"/>
      <c r="E29" s="17"/>
      <c r="F29" s="17"/>
      <c r="G29" s="17"/>
      <c r="H29" s="205">
        <v>14</v>
      </c>
      <c r="I29" s="205"/>
      <c r="J29" s="18">
        <v>87512454</v>
      </c>
      <c r="K29" s="19"/>
      <c r="L29" s="19">
        <v>87129826</v>
      </c>
      <c r="M29" s="19"/>
      <c r="N29" s="18">
        <v>75937326</v>
      </c>
      <c r="O29" s="205"/>
      <c r="P29" s="19">
        <v>83819826</v>
      </c>
    </row>
    <row r="30" spans="1:16" ht="15.95" customHeight="1">
      <c r="A30" s="209" t="s">
        <v>25</v>
      </c>
      <c r="B30" s="17"/>
      <c r="C30" s="17"/>
      <c r="D30" s="17"/>
      <c r="E30" s="17"/>
      <c r="F30" s="17"/>
      <c r="G30" s="17"/>
      <c r="H30" s="205" t="s">
        <v>16</v>
      </c>
      <c r="I30" s="205"/>
      <c r="J30" s="18">
        <v>0</v>
      </c>
      <c r="K30" s="19"/>
      <c r="L30" s="19">
        <v>3649096</v>
      </c>
      <c r="M30" s="19"/>
      <c r="N30" s="18">
        <v>0</v>
      </c>
      <c r="O30" s="205"/>
      <c r="P30" s="19">
        <v>3649096</v>
      </c>
    </row>
    <row r="31" spans="1:16" ht="15.95" customHeight="1">
      <c r="A31" s="209" t="s">
        <v>26</v>
      </c>
      <c r="B31" s="17"/>
      <c r="C31" s="17"/>
      <c r="D31" s="17"/>
      <c r="E31" s="17"/>
      <c r="F31" s="17"/>
      <c r="G31" s="17"/>
      <c r="H31" s="205">
        <v>15</v>
      </c>
      <c r="I31" s="205"/>
      <c r="J31" s="18">
        <v>0</v>
      </c>
      <c r="K31" s="19"/>
      <c r="L31" s="19">
        <v>0</v>
      </c>
      <c r="M31" s="19"/>
      <c r="N31" s="18">
        <v>68134375</v>
      </c>
      <c r="O31" s="205"/>
      <c r="P31" s="19">
        <v>13624575</v>
      </c>
    </row>
    <row r="32" spans="1:16" ht="15.95" customHeight="1">
      <c r="A32" s="209" t="s">
        <v>27</v>
      </c>
      <c r="B32" s="17"/>
      <c r="C32" s="17"/>
      <c r="D32" s="17"/>
      <c r="E32" s="17"/>
      <c r="F32" s="17"/>
      <c r="G32" s="17"/>
      <c r="H32" s="205"/>
      <c r="I32" s="205"/>
      <c r="J32" s="18"/>
      <c r="K32" s="19"/>
      <c r="L32" s="19"/>
      <c r="M32" s="19"/>
      <c r="N32" s="18"/>
      <c r="O32" s="205"/>
      <c r="P32" s="19"/>
    </row>
    <row r="33" spans="1:16" ht="15.95" customHeight="1">
      <c r="A33" s="209"/>
      <c r="B33" s="17" t="s">
        <v>28</v>
      </c>
      <c r="C33" s="17"/>
      <c r="D33" s="17"/>
      <c r="E33" s="17"/>
      <c r="F33" s="17"/>
      <c r="G33" s="17"/>
      <c r="H33" s="205">
        <v>12.2</v>
      </c>
      <c r="I33" s="205"/>
      <c r="J33" s="18">
        <v>69863000</v>
      </c>
      <c r="K33" s="19"/>
      <c r="L33" s="19">
        <v>0</v>
      </c>
      <c r="M33" s="19"/>
      <c r="N33" s="18">
        <v>69863000</v>
      </c>
      <c r="O33" s="205"/>
      <c r="P33" s="19">
        <v>0</v>
      </c>
    </row>
    <row r="34" spans="1:16" ht="15.95" customHeight="1">
      <c r="A34" s="209" t="s">
        <v>29</v>
      </c>
      <c r="B34" s="17"/>
      <c r="C34" s="17"/>
      <c r="D34" s="17"/>
      <c r="E34" s="17"/>
      <c r="F34" s="17"/>
      <c r="G34" s="17"/>
      <c r="H34" s="205">
        <v>16</v>
      </c>
      <c r="I34" s="205"/>
      <c r="J34" s="18">
        <v>568309385</v>
      </c>
      <c r="K34" s="19"/>
      <c r="L34" s="19">
        <v>172268548</v>
      </c>
      <c r="M34" s="19"/>
      <c r="N34" s="18">
        <v>566892628</v>
      </c>
      <c r="O34" s="205"/>
      <c r="P34" s="19">
        <v>170785031</v>
      </c>
    </row>
    <row r="35" spans="1:16" ht="15.95" customHeight="1">
      <c r="A35" s="209" t="s">
        <v>30</v>
      </c>
      <c r="B35" s="17"/>
      <c r="C35" s="17"/>
      <c r="D35" s="17"/>
      <c r="E35" s="17"/>
      <c r="F35" s="17"/>
      <c r="G35" s="17"/>
      <c r="H35" s="205">
        <v>17</v>
      </c>
      <c r="I35" s="205"/>
      <c r="J35" s="18">
        <v>13456525</v>
      </c>
      <c r="K35" s="19"/>
      <c r="L35" s="19">
        <v>17494872</v>
      </c>
      <c r="M35" s="19"/>
      <c r="N35" s="18">
        <v>8937206</v>
      </c>
      <c r="O35" s="205"/>
      <c r="P35" s="19">
        <v>17494872</v>
      </c>
    </row>
    <row r="36" spans="1:16" ht="15.95" customHeight="1">
      <c r="A36" s="209" t="s">
        <v>31</v>
      </c>
      <c r="B36" s="17"/>
      <c r="C36" s="17"/>
      <c r="D36" s="17"/>
      <c r="E36" s="17"/>
      <c r="F36" s="17"/>
      <c r="G36" s="17"/>
      <c r="H36" s="205">
        <v>18</v>
      </c>
      <c r="I36" s="205"/>
      <c r="J36" s="18">
        <v>4836770</v>
      </c>
      <c r="K36" s="19"/>
      <c r="L36" s="19">
        <v>4434249</v>
      </c>
      <c r="M36" s="19"/>
      <c r="N36" s="18">
        <v>4760029</v>
      </c>
      <c r="O36" s="205"/>
      <c r="P36" s="19">
        <v>4414977</v>
      </c>
    </row>
    <row r="37" spans="1:16" ht="15.95" customHeight="1">
      <c r="A37" s="209" t="s">
        <v>32</v>
      </c>
      <c r="B37" s="17"/>
      <c r="C37" s="17"/>
      <c r="D37" s="17"/>
      <c r="E37" s="17"/>
      <c r="F37" s="17"/>
      <c r="G37" s="17"/>
      <c r="H37" s="205">
        <v>19</v>
      </c>
      <c r="I37" s="205"/>
      <c r="J37" s="18">
        <v>18458211</v>
      </c>
      <c r="K37" s="19"/>
      <c r="L37" s="19">
        <v>21295065</v>
      </c>
      <c r="M37" s="19"/>
      <c r="N37" s="18">
        <v>9746676</v>
      </c>
      <c r="O37" s="205"/>
      <c r="P37" s="19">
        <v>10635004</v>
      </c>
    </row>
    <row r="38" spans="1:16" ht="15.95" customHeight="1">
      <c r="A38" s="17" t="s">
        <v>33</v>
      </c>
      <c r="B38" s="17"/>
      <c r="C38" s="17"/>
      <c r="D38" s="17"/>
      <c r="E38" s="17"/>
      <c r="F38" s="17"/>
      <c r="G38" s="17"/>
      <c r="H38" s="205"/>
      <c r="I38" s="205"/>
      <c r="J38" s="25">
        <v>14478996</v>
      </c>
      <c r="K38" s="19"/>
      <c r="L38" s="26">
        <v>3764890</v>
      </c>
      <c r="M38" s="19"/>
      <c r="N38" s="25">
        <v>8628784</v>
      </c>
      <c r="O38" s="205"/>
      <c r="P38" s="26">
        <v>1980659</v>
      </c>
    </row>
    <row r="39" spans="1:16" ht="15.95" customHeight="1">
      <c r="A39" s="17"/>
      <c r="B39" s="17"/>
      <c r="C39" s="17"/>
      <c r="D39" s="17"/>
      <c r="E39" s="20"/>
      <c r="F39" s="17"/>
      <c r="G39" s="17"/>
      <c r="H39" s="205"/>
      <c r="I39" s="205"/>
      <c r="J39" s="18"/>
      <c r="K39" s="19"/>
      <c r="L39" s="19"/>
      <c r="M39" s="19"/>
      <c r="N39" s="18"/>
      <c r="O39" s="205"/>
      <c r="P39" s="19"/>
    </row>
    <row r="40" spans="1:16" ht="15.95" customHeight="1">
      <c r="A40" s="27" t="s">
        <v>34</v>
      </c>
      <c r="B40" s="17"/>
      <c r="C40" s="17"/>
      <c r="D40" s="17"/>
      <c r="E40" s="17"/>
      <c r="F40" s="17"/>
      <c r="G40" s="17"/>
      <c r="H40" s="205"/>
      <c r="I40" s="205"/>
      <c r="J40" s="25">
        <f>SUM(J29:J38)</f>
        <v>776915341</v>
      </c>
      <c r="K40" s="19"/>
      <c r="L40" s="26">
        <f>SUM(L29:L38)</f>
        <v>310036546</v>
      </c>
      <c r="M40" s="19"/>
      <c r="N40" s="25">
        <f>SUM(N29:N38)</f>
        <v>812900024</v>
      </c>
      <c r="O40" s="205"/>
      <c r="P40" s="26">
        <f>SUM(P29:P38)</f>
        <v>306404040</v>
      </c>
    </row>
    <row r="41" spans="1:16" ht="15.95" customHeight="1">
      <c r="A41" s="23"/>
      <c r="B41" s="17"/>
      <c r="C41" s="17"/>
      <c r="D41" s="17"/>
      <c r="E41" s="17"/>
      <c r="F41" s="17"/>
      <c r="G41" s="17"/>
      <c r="H41" s="205"/>
      <c r="I41" s="205"/>
      <c r="J41" s="18"/>
      <c r="K41" s="19"/>
      <c r="L41" s="19"/>
      <c r="M41" s="19"/>
      <c r="N41" s="18"/>
      <c r="O41" s="205"/>
      <c r="P41" s="19"/>
    </row>
    <row r="42" spans="1:16" ht="15.95" customHeight="1" thickBot="1">
      <c r="A42" s="2" t="s">
        <v>35</v>
      </c>
      <c r="B42" s="17"/>
      <c r="C42" s="17"/>
      <c r="D42" s="17"/>
      <c r="E42" s="17"/>
      <c r="F42" s="17"/>
      <c r="G42" s="17"/>
      <c r="H42" s="205"/>
      <c r="I42" s="205"/>
      <c r="J42" s="28">
        <f>SUM(J40,J25)</f>
        <v>1801129253</v>
      </c>
      <c r="K42" s="19"/>
      <c r="L42" s="29">
        <f>SUM(L40,L25)</f>
        <v>1590379384</v>
      </c>
      <c r="M42" s="19"/>
      <c r="N42" s="28">
        <f>SUM(N40,N25)</f>
        <v>1689010081</v>
      </c>
      <c r="O42" s="205"/>
      <c r="P42" s="29">
        <f>SUM(P40,P25)</f>
        <v>1584875604</v>
      </c>
    </row>
    <row r="43" spans="1:16" ht="15.95" customHeight="1" thickTop="1">
      <c r="A43" s="2"/>
      <c r="B43" s="17"/>
      <c r="C43" s="17"/>
      <c r="D43" s="17"/>
      <c r="E43" s="17"/>
      <c r="F43" s="17"/>
      <c r="G43" s="17"/>
      <c r="H43" s="205"/>
      <c r="I43" s="205"/>
      <c r="J43" s="19"/>
      <c r="K43" s="19"/>
      <c r="L43" s="19"/>
      <c r="M43" s="19"/>
      <c r="N43" s="19"/>
      <c r="O43" s="205"/>
      <c r="P43" s="19"/>
    </row>
    <row r="44" spans="1:16" ht="15.95" customHeight="1">
      <c r="A44" s="2"/>
      <c r="B44" s="17"/>
      <c r="C44" s="17"/>
      <c r="D44" s="17"/>
      <c r="E44" s="17"/>
      <c r="F44" s="17"/>
      <c r="G44" s="17"/>
      <c r="H44" s="205"/>
      <c r="I44" s="205"/>
      <c r="J44" s="19"/>
      <c r="K44" s="19"/>
      <c r="L44" s="19"/>
      <c r="M44" s="19"/>
      <c r="N44" s="19"/>
      <c r="O44" s="205"/>
      <c r="P44" s="19"/>
    </row>
    <row r="45" spans="1:16" ht="15.95" customHeight="1">
      <c r="A45" s="2"/>
      <c r="B45" s="17"/>
      <c r="C45" s="17"/>
      <c r="D45" s="17"/>
      <c r="E45" s="17"/>
      <c r="F45" s="17"/>
      <c r="G45" s="17"/>
      <c r="H45" s="205"/>
      <c r="I45" s="205"/>
      <c r="J45" s="19"/>
      <c r="K45" s="19"/>
      <c r="L45" s="19"/>
      <c r="M45" s="19"/>
      <c r="N45" s="19"/>
      <c r="O45" s="205"/>
      <c r="P45" s="19"/>
    </row>
    <row r="46" spans="1:16" ht="15.95" customHeight="1">
      <c r="A46" s="2"/>
      <c r="B46" s="17"/>
      <c r="C46" s="17"/>
      <c r="D46" s="17"/>
      <c r="E46" s="17"/>
      <c r="F46" s="17"/>
      <c r="G46" s="17"/>
      <c r="H46" s="205"/>
      <c r="I46" s="205"/>
      <c r="J46" s="19"/>
      <c r="K46" s="19"/>
      <c r="L46" s="19"/>
      <c r="M46" s="19"/>
      <c r="N46" s="19"/>
      <c r="O46" s="205"/>
      <c r="P46" s="19"/>
    </row>
    <row r="47" spans="1:16" ht="15.95" customHeight="1">
      <c r="A47" s="2"/>
      <c r="B47" s="17"/>
      <c r="C47" s="17"/>
      <c r="D47" s="17"/>
      <c r="E47" s="17"/>
      <c r="F47" s="17"/>
      <c r="G47" s="17"/>
      <c r="H47" s="205"/>
      <c r="I47" s="205"/>
      <c r="J47" s="19"/>
      <c r="K47" s="19"/>
      <c r="L47" s="19"/>
      <c r="M47" s="19"/>
      <c r="N47" s="19"/>
      <c r="O47" s="205"/>
      <c r="P47" s="19"/>
    </row>
    <row r="48" spans="1:16" ht="15.95" customHeight="1">
      <c r="A48" s="2"/>
      <c r="B48" s="17"/>
      <c r="C48" s="17"/>
      <c r="D48" s="17"/>
      <c r="E48" s="17"/>
      <c r="F48" s="17"/>
      <c r="G48" s="17"/>
      <c r="H48" s="205"/>
      <c r="I48" s="205"/>
      <c r="J48" s="19"/>
      <c r="K48" s="19"/>
      <c r="L48" s="19"/>
      <c r="M48" s="19"/>
      <c r="N48" s="19"/>
      <c r="O48" s="205"/>
      <c r="P48" s="19"/>
    </row>
    <row r="49" spans="1:16" ht="15.95" customHeight="1">
      <c r="A49" s="2"/>
      <c r="B49" s="17"/>
      <c r="C49" s="17"/>
      <c r="D49" s="17"/>
      <c r="E49" s="17"/>
      <c r="F49" s="17"/>
      <c r="G49" s="17"/>
      <c r="H49" s="205"/>
      <c r="I49" s="205"/>
      <c r="J49" s="19"/>
      <c r="K49" s="19"/>
      <c r="L49" s="19"/>
      <c r="M49" s="19"/>
      <c r="N49" s="19"/>
      <c r="O49" s="205"/>
      <c r="P49" s="19"/>
    </row>
    <row r="50" spans="1:16" ht="15.95" customHeight="1">
      <c r="A50" s="2"/>
      <c r="B50" s="17"/>
      <c r="C50" s="17"/>
      <c r="D50" s="17"/>
      <c r="E50" s="17"/>
      <c r="F50" s="17"/>
      <c r="G50" s="17"/>
      <c r="H50" s="205"/>
      <c r="I50" s="205"/>
      <c r="J50" s="19"/>
      <c r="K50" s="19"/>
      <c r="L50" s="19"/>
      <c r="M50" s="19"/>
      <c r="N50" s="19"/>
      <c r="O50" s="205"/>
      <c r="P50" s="19"/>
    </row>
    <row r="51" spans="1:16" ht="15.95" customHeight="1">
      <c r="A51" s="218" t="s">
        <v>36</v>
      </c>
      <c r="B51" s="218"/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</row>
    <row r="52" spans="1:16" ht="15.9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</row>
    <row r="53" spans="1:16" ht="15.95" customHeight="1">
      <c r="A53" s="214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</row>
    <row r="54" spans="1:16" ht="15.95" customHeight="1">
      <c r="A54" s="210"/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</row>
    <row r="55" spans="1:16" ht="21.95" customHeight="1">
      <c r="A55" s="31" t="s">
        <v>37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3"/>
      <c r="O55" s="33"/>
      <c r="P55" s="33"/>
    </row>
    <row r="56" spans="1:16" ht="15.95" customHeight="1">
      <c r="A56" s="2" t="s">
        <v>0</v>
      </c>
      <c r="B56" s="2"/>
      <c r="C56" s="2"/>
      <c r="D56" s="2"/>
      <c r="E56" s="2"/>
      <c r="F56" s="2"/>
      <c r="G56" s="2"/>
      <c r="H56" s="3"/>
      <c r="I56" s="3"/>
      <c r="J56" s="3"/>
      <c r="K56" s="3"/>
      <c r="L56" s="3"/>
      <c r="M56" s="3"/>
      <c r="N56" s="4"/>
      <c r="O56" s="4"/>
      <c r="P56" s="4"/>
    </row>
    <row r="57" spans="1:16" ht="15.95" customHeight="1">
      <c r="A57" s="27" t="s">
        <v>38</v>
      </c>
      <c r="B57" s="2"/>
      <c r="C57" s="2"/>
      <c r="D57" s="2"/>
      <c r="E57" s="2"/>
      <c r="F57" s="2"/>
      <c r="G57" s="2"/>
      <c r="H57" s="3"/>
      <c r="I57" s="3"/>
      <c r="J57" s="3"/>
      <c r="K57" s="3"/>
      <c r="L57" s="3"/>
      <c r="M57" s="3"/>
      <c r="N57" s="4"/>
      <c r="O57" s="4"/>
      <c r="P57" s="4"/>
    </row>
    <row r="58" spans="1:16" ht="15.95" customHeight="1">
      <c r="A58" s="34" t="s">
        <v>2</v>
      </c>
      <c r="B58" s="6"/>
      <c r="C58" s="6"/>
      <c r="D58" s="6"/>
      <c r="E58" s="6"/>
      <c r="F58" s="6"/>
      <c r="G58" s="6"/>
      <c r="H58" s="7"/>
      <c r="I58" s="7"/>
      <c r="J58" s="7"/>
      <c r="K58" s="7"/>
      <c r="L58" s="7"/>
      <c r="M58" s="7"/>
      <c r="N58" s="8"/>
      <c r="O58" s="8"/>
      <c r="P58" s="8"/>
    </row>
    <row r="59" spans="1:16" ht="15.95" customHeight="1">
      <c r="A59" s="35"/>
      <c r="B59" s="2"/>
      <c r="C59" s="2"/>
      <c r="D59" s="2"/>
      <c r="E59" s="2"/>
      <c r="F59" s="2"/>
      <c r="G59" s="2"/>
      <c r="H59" s="3"/>
      <c r="I59" s="3"/>
      <c r="J59" s="3"/>
      <c r="K59" s="3"/>
      <c r="L59" s="3"/>
      <c r="M59" s="3"/>
      <c r="N59" s="4"/>
      <c r="O59" s="4"/>
      <c r="P59" s="4"/>
    </row>
    <row r="60" spans="1:16" ht="15.95" customHeight="1">
      <c r="A60" s="35"/>
      <c r="B60" s="2"/>
      <c r="C60" s="2"/>
      <c r="D60" s="2"/>
      <c r="E60" s="2"/>
      <c r="F60" s="2"/>
      <c r="G60" s="2"/>
      <c r="H60" s="3"/>
      <c r="I60" s="3"/>
      <c r="J60" s="3"/>
      <c r="K60" s="3"/>
      <c r="L60" s="3"/>
      <c r="M60" s="3"/>
      <c r="N60" s="4"/>
      <c r="O60" s="4"/>
      <c r="P60" s="4"/>
    </row>
    <row r="61" spans="1:16" ht="15.95" customHeight="1">
      <c r="A61" s="2"/>
      <c r="B61" s="2"/>
      <c r="C61" s="2"/>
      <c r="D61" s="2"/>
      <c r="E61" s="2"/>
      <c r="F61" s="2"/>
      <c r="G61" s="2"/>
      <c r="H61" s="3"/>
      <c r="I61" s="3"/>
      <c r="J61" s="215" t="s">
        <v>3</v>
      </c>
      <c r="K61" s="215"/>
      <c r="L61" s="215"/>
      <c r="M61" s="206"/>
      <c r="N61" s="216" t="s">
        <v>4</v>
      </c>
      <c r="O61" s="216"/>
      <c r="P61" s="216"/>
    </row>
    <row r="62" spans="1:16" ht="15.95" customHeight="1">
      <c r="A62" s="2"/>
      <c r="B62" s="2"/>
      <c r="C62" s="2"/>
      <c r="D62" s="2"/>
      <c r="E62" s="2"/>
      <c r="F62" s="2"/>
      <c r="G62" s="2"/>
      <c r="H62" s="3"/>
      <c r="I62" s="3"/>
      <c r="J62" s="217" t="s">
        <v>5</v>
      </c>
      <c r="K62" s="217"/>
      <c r="L62" s="217"/>
      <c r="M62" s="10"/>
      <c r="N62" s="217" t="s">
        <v>5</v>
      </c>
      <c r="O62" s="217"/>
      <c r="P62" s="217"/>
    </row>
    <row r="63" spans="1:16" ht="15.95" customHeight="1">
      <c r="A63" s="2"/>
      <c r="B63" s="2"/>
      <c r="C63" s="2"/>
      <c r="D63" s="2"/>
      <c r="E63" s="2"/>
      <c r="F63" s="2"/>
      <c r="G63" s="2"/>
      <c r="H63" s="3"/>
      <c r="I63" s="3"/>
      <c r="J63" s="11" t="s">
        <v>6</v>
      </c>
      <c r="K63" s="11"/>
      <c r="L63" s="11" t="s">
        <v>7</v>
      </c>
      <c r="M63" s="12"/>
      <c r="N63" s="11" t="s">
        <v>6</v>
      </c>
      <c r="O63" s="11"/>
      <c r="P63" s="11" t="s">
        <v>7</v>
      </c>
    </row>
    <row r="64" spans="1:16" ht="15.95" customHeight="1">
      <c r="A64" s="2"/>
      <c r="B64" s="2"/>
      <c r="C64" s="2"/>
      <c r="D64" s="2"/>
      <c r="E64" s="2"/>
      <c r="F64" s="2"/>
      <c r="G64" s="2"/>
      <c r="H64" s="13" t="s">
        <v>8</v>
      </c>
      <c r="I64" s="3"/>
      <c r="J64" s="14" t="s">
        <v>9</v>
      </c>
      <c r="K64" s="15"/>
      <c r="L64" s="14" t="s">
        <v>9</v>
      </c>
      <c r="M64" s="15"/>
      <c r="N64" s="14" t="s">
        <v>9</v>
      </c>
      <c r="O64" s="15"/>
      <c r="P64" s="14" t="s">
        <v>9</v>
      </c>
    </row>
    <row r="65" spans="1:16" ht="15.95" customHeight="1">
      <c r="A65" s="2"/>
      <c r="B65" s="2"/>
      <c r="C65" s="2"/>
      <c r="D65" s="2"/>
      <c r="E65" s="2"/>
      <c r="F65" s="2"/>
      <c r="G65" s="2"/>
      <c r="H65" s="3"/>
      <c r="I65" s="3"/>
      <c r="J65" s="16"/>
      <c r="K65" s="4"/>
      <c r="L65" s="4"/>
      <c r="M65" s="3"/>
      <c r="N65" s="16"/>
      <c r="O65" s="4"/>
      <c r="P65" s="4"/>
    </row>
    <row r="66" spans="1:16" ht="15.95" customHeight="1">
      <c r="A66" s="35" t="s">
        <v>39</v>
      </c>
      <c r="B66" s="17"/>
      <c r="C66" s="17"/>
      <c r="D66" s="17"/>
      <c r="E66" s="17"/>
      <c r="F66" s="17"/>
      <c r="G66" s="17"/>
      <c r="H66" s="205"/>
      <c r="I66" s="205"/>
      <c r="J66" s="36"/>
      <c r="K66" s="205"/>
      <c r="L66" s="205"/>
      <c r="M66" s="205"/>
      <c r="N66" s="18"/>
      <c r="O66" s="19"/>
      <c r="P66" s="19"/>
    </row>
    <row r="67" spans="1:16" ht="15.95" customHeight="1">
      <c r="A67" s="17"/>
      <c r="B67" s="17"/>
      <c r="C67" s="17"/>
      <c r="D67" s="17"/>
      <c r="E67" s="20"/>
      <c r="F67" s="17"/>
      <c r="G67" s="17"/>
      <c r="H67" s="205"/>
      <c r="I67" s="205"/>
      <c r="J67" s="36"/>
      <c r="K67" s="205"/>
      <c r="L67" s="205"/>
      <c r="M67" s="205"/>
      <c r="N67" s="18"/>
      <c r="O67" s="19"/>
      <c r="P67" s="19"/>
    </row>
    <row r="68" spans="1:16" ht="15.95" customHeight="1">
      <c r="A68" s="2" t="s">
        <v>40</v>
      </c>
      <c r="B68" s="17"/>
      <c r="C68" s="17"/>
      <c r="D68" s="17"/>
      <c r="E68" s="20"/>
      <c r="F68" s="17"/>
      <c r="G68" s="17"/>
      <c r="H68" s="205"/>
      <c r="I68" s="205"/>
      <c r="J68" s="37"/>
      <c r="K68" s="38"/>
      <c r="L68" s="38"/>
      <c r="M68" s="205"/>
      <c r="N68" s="18"/>
      <c r="O68" s="19"/>
      <c r="P68" s="19"/>
    </row>
    <row r="69" spans="1:16" ht="15.95" customHeight="1">
      <c r="A69" s="17"/>
      <c r="B69" s="17"/>
      <c r="C69" s="17"/>
      <c r="D69" s="17"/>
      <c r="E69" s="20"/>
      <c r="F69" s="17"/>
      <c r="G69" s="17"/>
      <c r="H69" s="205"/>
      <c r="I69" s="205"/>
      <c r="J69" s="39"/>
      <c r="K69" s="205"/>
      <c r="L69" s="40"/>
      <c r="M69" s="205"/>
      <c r="N69" s="18"/>
      <c r="O69" s="19"/>
      <c r="P69" s="19"/>
    </row>
    <row r="70" spans="1:16" ht="15.95" customHeight="1">
      <c r="A70" s="219" t="s">
        <v>41</v>
      </c>
      <c r="B70" s="219"/>
      <c r="C70" s="219"/>
      <c r="D70" s="219"/>
      <c r="E70" s="219"/>
      <c r="F70" s="219"/>
      <c r="G70" s="219"/>
      <c r="H70" s="205"/>
      <c r="I70" s="205"/>
      <c r="J70" s="41"/>
      <c r="K70" s="17"/>
      <c r="L70" s="17"/>
      <c r="M70" s="17"/>
      <c r="N70" s="41"/>
      <c r="O70" s="17"/>
      <c r="P70" s="17"/>
    </row>
    <row r="71" spans="1:16" ht="15.95" customHeight="1">
      <c r="A71" s="23"/>
      <c r="B71" s="17" t="s">
        <v>42</v>
      </c>
      <c r="C71" s="17"/>
      <c r="D71" s="17"/>
      <c r="E71" s="20"/>
      <c r="F71" s="17"/>
      <c r="G71" s="17"/>
      <c r="H71" s="205">
        <v>20</v>
      </c>
      <c r="I71" s="205"/>
      <c r="J71" s="18">
        <v>54288330</v>
      </c>
      <c r="K71" s="19"/>
      <c r="L71" s="19">
        <v>2174767</v>
      </c>
      <c r="M71" s="19"/>
      <c r="N71" s="18">
        <v>9000000</v>
      </c>
      <c r="O71" s="205"/>
      <c r="P71" s="19">
        <v>0</v>
      </c>
    </row>
    <row r="72" spans="1:16" ht="15.95" customHeight="1">
      <c r="A72" s="219" t="s">
        <v>43</v>
      </c>
      <c r="B72" s="219"/>
      <c r="C72" s="219"/>
      <c r="D72" s="219"/>
      <c r="E72" s="219"/>
      <c r="F72" s="219"/>
      <c r="G72" s="219"/>
      <c r="H72" s="205">
        <v>22</v>
      </c>
      <c r="I72" s="205"/>
      <c r="J72" s="18">
        <v>447003239</v>
      </c>
      <c r="K72" s="19"/>
      <c r="L72" s="19">
        <v>506184809</v>
      </c>
      <c r="M72" s="19"/>
      <c r="N72" s="18">
        <v>372526130</v>
      </c>
      <c r="O72" s="205"/>
      <c r="P72" s="19">
        <v>475820000</v>
      </c>
    </row>
    <row r="73" spans="1:16" ht="15.95" customHeight="1">
      <c r="A73" s="209" t="s">
        <v>44</v>
      </c>
      <c r="B73" s="23"/>
      <c r="C73" s="17"/>
      <c r="D73" s="17"/>
      <c r="E73" s="17"/>
      <c r="F73" s="17"/>
      <c r="G73" s="17"/>
      <c r="H73" s="205"/>
      <c r="I73" s="205"/>
      <c r="J73" s="36"/>
      <c r="K73" s="205"/>
      <c r="L73" s="205"/>
      <c r="M73" s="205"/>
      <c r="N73" s="36"/>
      <c r="O73" s="205"/>
      <c r="P73" s="205"/>
    </row>
    <row r="74" spans="1:16" ht="15.95" customHeight="1">
      <c r="A74" s="23"/>
      <c r="B74" s="17" t="s">
        <v>45</v>
      </c>
      <c r="C74" s="17"/>
      <c r="D74" s="17"/>
      <c r="E74" s="17"/>
      <c r="F74" s="17"/>
      <c r="G74" s="17"/>
      <c r="H74" s="205">
        <v>20</v>
      </c>
      <c r="I74" s="205"/>
      <c r="J74" s="18">
        <v>13246726</v>
      </c>
      <c r="K74" s="19"/>
      <c r="L74" s="19">
        <v>14836694</v>
      </c>
      <c r="M74" s="19"/>
      <c r="N74" s="18">
        <v>10968709</v>
      </c>
      <c r="O74" s="205"/>
      <c r="P74" s="19">
        <v>12974046</v>
      </c>
    </row>
    <row r="75" spans="1:16" ht="15.95" customHeight="1">
      <c r="A75" s="17" t="s">
        <v>46</v>
      </c>
      <c r="B75" s="17"/>
      <c r="C75" s="17"/>
      <c r="D75" s="17"/>
      <c r="E75" s="17"/>
      <c r="F75" s="17"/>
      <c r="G75" s="17"/>
      <c r="H75" s="205" t="s">
        <v>16</v>
      </c>
      <c r="I75" s="205"/>
      <c r="J75" s="18">
        <v>9742703</v>
      </c>
      <c r="K75" s="19"/>
      <c r="L75" s="19">
        <v>14750815</v>
      </c>
      <c r="M75" s="19"/>
      <c r="N75" s="18">
        <v>8633751</v>
      </c>
      <c r="O75" s="205"/>
      <c r="P75" s="19">
        <v>14750815</v>
      </c>
    </row>
    <row r="76" spans="1:16" ht="15.95" customHeight="1">
      <c r="A76" s="17" t="s">
        <v>47</v>
      </c>
      <c r="B76" s="17"/>
      <c r="C76" s="17"/>
      <c r="D76" s="17"/>
      <c r="E76" s="17"/>
      <c r="F76" s="17"/>
      <c r="G76" s="17"/>
      <c r="H76" s="205">
        <v>20</v>
      </c>
      <c r="I76" s="205"/>
      <c r="J76" s="18">
        <v>498853654</v>
      </c>
      <c r="K76" s="19"/>
      <c r="L76" s="19">
        <v>0</v>
      </c>
      <c r="M76" s="19"/>
      <c r="N76" s="18">
        <v>498853654</v>
      </c>
      <c r="O76" s="205"/>
      <c r="P76" s="19">
        <v>0</v>
      </c>
    </row>
    <row r="77" spans="1:16" ht="15.95" customHeight="1">
      <c r="A77" s="17" t="s">
        <v>48</v>
      </c>
      <c r="B77" s="17"/>
      <c r="C77" s="17"/>
      <c r="D77" s="17"/>
      <c r="E77" s="17"/>
      <c r="F77" s="17"/>
      <c r="G77" s="17"/>
      <c r="H77" s="205"/>
      <c r="I77" s="205"/>
      <c r="J77" s="18">
        <v>194952</v>
      </c>
      <c r="K77" s="19"/>
      <c r="L77" s="19">
        <v>0</v>
      </c>
      <c r="M77" s="19"/>
      <c r="N77" s="18">
        <v>0</v>
      </c>
      <c r="O77" s="205"/>
      <c r="P77" s="19">
        <v>0</v>
      </c>
    </row>
    <row r="78" spans="1:16" ht="15.95" customHeight="1">
      <c r="A78" s="17" t="s">
        <v>49</v>
      </c>
      <c r="B78" s="17"/>
      <c r="C78" s="2"/>
      <c r="D78" s="17"/>
      <c r="E78" s="17"/>
      <c r="F78" s="17"/>
      <c r="G78" s="17"/>
      <c r="H78" s="205"/>
      <c r="I78" s="205"/>
      <c r="J78" s="25">
        <v>13139085</v>
      </c>
      <c r="K78" s="19"/>
      <c r="L78" s="26">
        <v>14339237</v>
      </c>
      <c r="M78" s="19"/>
      <c r="N78" s="25">
        <v>10066597</v>
      </c>
      <c r="O78" s="205"/>
      <c r="P78" s="26">
        <v>12058741</v>
      </c>
    </row>
    <row r="79" spans="1:16" ht="15.95" customHeight="1">
      <c r="A79" s="17"/>
      <c r="B79" s="17"/>
      <c r="C79" s="17"/>
      <c r="D79" s="17"/>
      <c r="E79" s="20"/>
      <c r="F79" s="17"/>
      <c r="G79" s="17"/>
      <c r="H79" s="205"/>
      <c r="I79" s="205"/>
      <c r="J79" s="18"/>
      <c r="K79" s="19"/>
      <c r="L79" s="19"/>
      <c r="M79" s="19"/>
      <c r="N79" s="18"/>
      <c r="O79" s="205"/>
      <c r="P79" s="19"/>
    </row>
    <row r="80" spans="1:16" ht="15.95" customHeight="1">
      <c r="A80" s="27" t="s">
        <v>50</v>
      </c>
      <c r="B80" s="17"/>
      <c r="C80" s="17"/>
      <c r="D80" s="17"/>
      <c r="E80" s="17"/>
      <c r="F80" s="17"/>
      <c r="G80" s="17"/>
      <c r="H80" s="205"/>
      <c r="I80" s="205"/>
      <c r="J80" s="25">
        <f>SUM(J71:J78)</f>
        <v>1036468689</v>
      </c>
      <c r="K80" s="19"/>
      <c r="L80" s="26">
        <f>SUM(L71:L78)</f>
        <v>552286322</v>
      </c>
      <c r="M80" s="19"/>
      <c r="N80" s="25">
        <f>SUM(N71:N78)</f>
        <v>910048841</v>
      </c>
      <c r="O80" s="205"/>
      <c r="P80" s="26">
        <f>SUM(P71:P78)</f>
        <v>515603602</v>
      </c>
    </row>
    <row r="81" spans="1:16" ht="15.95" customHeight="1">
      <c r="A81" s="17"/>
      <c r="B81" s="17"/>
      <c r="C81" s="17"/>
      <c r="D81" s="17"/>
      <c r="E81" s="20"/>
      <c r="F81" s="17"/>
      <c r="G81" s="17"/>
      <c r="H81" s="205"/>
      <c r="I81" s="205"/>
      <c r="J81" s="18"/>
      <c r="K81" s="19"/>
      <c r="L81" s="19"/>
      <c r="M81" s="19"/>
      <c r="N81" s="18"/>
      <c r="O81" s="205"/>
      <c r="P81" s="19"/>
    </row>
    <row r="82" spans="1:16" ht="15.95" customHeight="1">
      <c r="A82" s="2" t="s">
        <v>51</v>
      </c>
      <c r="B82" s="17"/>
      <c r="C82" s="17"/>
      <c r="D82" s="17"/>
      <c r="E82" s="17"/>
      <c r="F82" s="17"/>
      <c r="G82" s="17"/>
      <c r="H82" s="205"/>
      <c r="I82" s="17"/>
      <c r="J82" s="18"/>
      <c r="K82" s="19"/>
      <c r="L82" s="19"/>
      <c r="M82" s="19"/>
      <c r="N82" s="18"/>
      <c r="O82" s="17"/>
      <c r="P82" s="19"/>
    </row>
    <row r="83" spans="1:16" ht="15.95" customHeight="1">
      <c r="A83" s="17"/>
      <c r="B83" s="17"/>
      <c r="C83" s="17"/>
      <c r="D83" s="17"/>
      <c r="E83" s="20"/>
      <c r="F83" s="17"/>
      <c r="G83" s="17"/>
      <c r="H83" s="205"/>
      <c r="I83" s="205"/>
      <c r="J83" s="18"/>
      <c r="K83" s="19"/>
      <c r="L83" s="19"/>
      <c r="M83" s="19"/>
      <c r="N83" s="18"/>
      <c r="O83" s="205"/>
      <c r="P83" s="19"/>
    </row>
    <row r="84" spans="1:16" ht="15.95" customHeight="1">
      <c r="A84" s="17" t="s">
        <v>52</v>
      </c>
      <c r="B84" s="17"/>
      <c r="C84" s="17"/>
      <c r="D84" s="17"/>
      <c r="E84" s="20"/>
      <c r="F84" s="17"/>
      <c r="G84" s="17"/>
      <c r="H84" s="205"/>
      <c r="I84" s="205"/>
      <c r="J84" s="18">
        <v>650771</v>
      </c>
      <c r="K84" s="19"/>
      <c r="L84" s="19">
        <v>0</v>
      </c>
      <c r="M84" s="19"/>
      <c r="N84" s="18">
        <v>650771</v>
      </c>
      <c r="O84" s="205"/>
      <c r="P84" s="19">
        <v>0</v>
      </c>
    </row>
    <row r="85" spans="1:16" ht="15.95" customHeight="1">
      <c r="A85" s="17" t="s">
        <v>53</v>
      </c>
      <c r="B85" s="17"/>
      <c r="C85" s="17"/>
      <c r="D85" s="17"/>
      <c r="E85" s="17"/>
      <c r="F85" s="17"/>
      <c r="G85" s="17"/>
      <c r="H85" s="17"/>
      <c r="I85" s="17"/>
      <c r="J85" s="41"/>
      <c r="K85" s="17"/>
      <c r="L85" s="17"/>
      <c r="M85" s="17"/>
      <c r="N85" s="18"/>
      <c r="O85" s="17"/>
      <c r="P85" s="19"/>
    </row>
    <row r="86" spans="1:16" ht="15.95" customHeight="1">
      <c r="A86" s="17"/>
      <c r="B86" s="17" t="s">
        <v>54</v>
      </c>
      <c r="C86" s="17"/>
      <c r="D86" s="17"/>
      <c r="E86" s="17"/>
      <c r="F86" s="17"/>
      <c r="G86" s="17"/>
      <c r="H86" s="205">
        <v>20</v>
      </c>
      <c r="I86" s="17"/>
      <c r="J86" s="18">
        <v>174276255</v>
      </c>
      <c r="K86" s="19"/>
      <c r="L86" s="19">
        <v>32537087</v>
      </c>
      <c r="M86" s="19"/>
      <c r="N86" s="18">
        <v>173142894</v>
      </c>
      <c r="O86" s="205"/>
      <c r="P86" s="19">
        <v>30140102</v>
      </c>
    </row>
    <row r="87" spans="1:16" ht="15.95" customHeight="1">
      <c r="A87" s="42" t="s">
        <v>55</v>
      </c>
      <c r="B87" s="17"/>
      <c r="C87" s="17"/>
      <c r="D87" s="17"/>
      <c r="E87" s="17"/>
      <c r="F87" s="17"/>
      <c r="G87" s="17"/>
      <c r="H87" s="205">
        <v>20</v>
      </c>
      <c r="I87" s="17"/>
      <c r="J87" s="18">
        <v>0</v>
      </c>
      <c r="K87" s="19"/>
      <c r="L87" s="19">
        <v>494811722</v>
      </c>
      <c r="M87" s="19"/>
      <c r="N87" s="18">
        <v>0</v>
      </c>
      <c r="O87" s="205"/>
      <c r="P87" s="19">
        <v>494811722</v>
      </c>
    </row>
    <row r="88" spans="1:16" ht="15.95" customHeight="1">
      <c r="A88" s="17" t="s">
        <v>56</v>
      </c>
      <c r="B88" s="17"/>
      <c r="C88" s="17"/>
      <c r="D88" s="17"/>
      <c r="E88" s="20"/>
      <c r="F88" s="17"/>
      <c r="G88" s="17"/>
      <c r="H88" s="205" t="s">
        <v>16</v>
      </c>
      <c r="I88" s="205"/>
      <c r="J88" s="18">
        <v>4241379</v>
      </c>
      <c r="K88" s="19"/>
      <c r="L88" s="19">
        <v>13089978</v>
      </c>
      <c r="M88" s="19"/>
      <c r="N88" s="18">
        <v>1595614</v>
      </c>
      <c r="O88" s="17"/>
      <c r="P88" s="19">
        <v>13089978</v>
      </c>
    </row>
    <row r="89" spans="1:16" ht="15.95" customHeight="1">
      <c r="A89" s="23" t="s">
        <v>57</v>
      </c>
      <c r="B89" s="17"/>
      <c r="C89" s="17"/>
      <c r="D89" s="17"/>
      <c r="E89" s="17"/>
      <c r="F89" s="17"/>
      <c r="G89" s="17"/>
      <c r="H89" s="205">
        <v>23</v>
      </c>
      <c r="I89" s="17"/>
      <c r="J89" s="18">
        <v>17959276</v>
      </c>
      <c r="K89" s="19"/>
      <c r="L89" s="19">
        <v>17114310</v>
      </c>
      <c r="M89" s="19"/>
      <c r="N89" s="18">
        <v>13747082</v>
      </c>
      <c r="O89" s="17"/>
      <c r="P89" s="19">
        <v>16813472</v>
      </c>
    </row>
    <row r="90" spans="1:16" ht="15.95" customHeight="1">
      <c r="A90" s="23" t="s">
        <v>58</v>
      </c>
      <c r="B90" s="17"/>
      <c r="C90" s="17"/>
      <c r="D90" s="17"/>
      <c r="E90" s="17"/>
      <c r="F90" s="17"/>
      <c r="G90" s="17"/>
      <c r="H90" s="205"/>
      <c r="I90" s="17"/>
      <c r="J90" s="25">
        <v>8230749</v>
      </c>
      <c r="K90" s="19"/>
      <c r="L90" s="26">
        <v>8651942</v>
      </c>
      <c r="M90" s="19"/>
      <c r="N90" s="25">
        <v>8061869</v>
      </c>
      <c r="O90" s="17"/>
      <c r="P90" s="26">
        <v>8651942</v>
      </c>
    </row>
    <row r="91" spans="1:16" ht="15.95" customHeight="1">
      <c r="A91" s="17"/>
      <c r="B91" s="17"/>
      <c r="C91" s="17"/>
      <c r="D91" s="17"/>
      <c r="E91" s="17"/>
      <c r="F91" s="17"/>
      <c r="G91" s="17"/>
      <c r="H91" s="205"/>
      <c r="I91" s="17"/>
      <c r="J91" s="18"/>
      <c r="K91" s="19"/>
      <c r="L91" s="19"/>
      <c r="M91" s="19"/>
      <c r="N91" s="18"/>
      <c r="O91" s="17"/>
      <c r="P91" s="19"/>
    </row>
    <row r="92" spans="1:16" ht="15.95" customHeight="1">
      <c r="A92" s="27" t="s">
        <v>59</v>
      </c>
      <c r="B92" s="17"/>
      <c r="C92" s="17"/>
      <c r="D92" s="17"/>
      <c r="E92" s="17"/>
      <c r="F92" s="17"/>
      <c r="G92" s="17"/>
      <c r="H92" s="205"/>
      <c r="I92" s="17"/>
      <c r="J92" s="25">
        <f>SUM(J84:J90)</f>
        <v>205358430</v>
      </c>
      <c r="K92" s="19"/>
      <c r="L92" s="26">
        <f>SUM(L86:L90)</f>
        <v>566205039</v>
      </c>
      <c r="M92" s="19"/>
      <c r="N92" s="25">
        <f>SUM(N84:N90)</f>
        <v>197198230</v>
      </c>
      <c r="O92" s="17"/>
      <c r="P92" s="26">
        <f>SUM(P86:P90)</f>
        <v>563507216</v>
      </c>
    </row>
    <row r="93" spans="1:16" ht="15.95" customHeight="1">
      <c r="A93" s="23"/>
      <c r="B93" s="17"/>
      <c r="C93" s="17"/>
      <c r="D93" s="17"/>
      <c r="E93" s="17"/>
      <c r="F93" s="17"/>
      <c r="G93" s="17"/>
      <c r="H93" s="205"/>
      <c r="I93" s="205"/>
      <c r="J93" s="18"/>
      <c r="K93" s="19"/>
      <c r="L93" s="19"/>
      <c r="M93" s="19"/>
      <c r="N93" s="18"/>
      <c r="O93" s="205"/>
      <c r="P93" s="19"/>
    </row>
    <row r="94" spans="1:16" ht="15.95" customHeight="1">
      <c r="A94" s="2" t="s">
        <v>60</v>
      </c>
      <c r="B94" s="17"/>
      <c r="C94" s="2"/>
      <c r="D94" s="17"/>
      <c r="E94" s="17"/>
      <c r="F94" s="17"/>
      <c r="G94" s="17"/>
      <c r="H94" s="205"/>
      <c r="I94" s="205"/>
      <c r="J94" s="25">
        <f>SUM(J92,J80)</f>
        <v>1241827119</v>
      </c>
      <c r="K94" s="19"/>
      <c r="L94" s="26">
        <f>SUM(L92,L80)</f>
        <v>1118491361</v>
      </c>
      <c r="M94" s="19"/>
      <c r="N94" s="25">
        <f>SUM(N92,N80)</f>
        <v>1107247071</v>
      </c>
      <c r="O94" s="205"/>
      <c r="P94" s="26">
        <f>SUM(P92,P80)</f>
        <v>1079110818</v>
      </c>
    </row>
    <row r="95" spans="1:16" ht="15.95" customHeight="1">
      <c r="A95" s="17"/>
      <c r="B95" s="17"/>
      <c r="C95" s="17"/>
      <c r="D95" s="17"/>
      <c r="E95" s="17"/>
      <c r="F95" s="17"/>
      <c r="G95" s="17"/>
      <c r="H95" s="205"/>
      <c r="I95" s="205"/>
      <c r="J95" s="205"/>
      <c r="K95" s="205"/>
      <c r="L95" s="205"/>
      <c r="M95" s="205"/>
      <c r="N95" s="205"/>
      <c r="O95" s="205"/>
      <c r="P95" s="205"/>
    </row>
    <row r="96" spans="1:16" ht="15.95" customHeight="1">
      <c r="A96" s="17"/>
      <c r="B96" s="17"/>
      <c r="C96" s="17"/>
      <c r="D96" s="17"/>
      <c r="E96" s="17"/>
      <c r="F96" s="17"/>
      <c r="G96" s="17"/>
      <c r="H96" s="205"/>
      <c r="I96" s="205"/>
      <c r="J96" s="205"/>
      <c r="K96" s="205"/>
      <c r="L96" s="205"/>
      <c r="M96" s="205"/>
      <c r="N96" s="205"/>
      <c r="O96" s="205"/>
      <c r="P96" s="205"/>
    </row>
    <row r="97" spans="1:16" ht="15.95" customHeight="1">
      <c r="A97" s="17"/>
      <c r="B97" s="17"/>
      <c r="C97" s="17"/>
      <c r="D97" s="17"/>
      <c r="E97" s="17"/>
      <c r="F97" s="17"/>
      <c r="G97" s="17"/>
      <c r="H97" s="205"/>
      <c r="I97" s="205"/>
      <c r="J97" s="205"/>
      <c r="K97" s="205"/>
      <c r="L97" s="205"/>
      <c r="M97" s="205"/>
      <c r="N97" s="205"/>
      <c r="O97" s="205"/>
      <c r="P97" s="205"/>
    </row>
    <row r="98" spans="1:16" ht="15.95" customHeight="1">
      <c r="A98" s="17"/>
      <c r="B98" s="17"/>
      <c r="C98" s="17"/>
      <c r="D98" s="17"/>
      <c r="E98" s="17"/>
      <c r="F98" s="17"/>
      <c r="G98" s="17"/>
      <c r="H98" s="205"/>
      <c r="I98" s="205"/>
      <c r="J98" s="205"/>
      <c r="K98" s="205"/>
      <c r="L98" s="205"/>
      <c r="M98" s="205"/>
      <c r="N98" s="205"/>
      <c r="O98" s="205"/>
      <c r="P98" s="205"/>
    </row>
    <row r="99" spans="1:16" ht="15.95" customHeight="1">
      <c r="A99" s="17"/>
      <c r="B99" s="17"/>
      <c r="C99" s="17"/>
      <c r="D99" s="17"/>
      <c r="E99" s="17"/>
      <c r="F99" s="17"/>
      <c r="G99" s="17"/>
      <c r="H99" s="205"/>
      <c r="I99" s="205"/>
      <c r="J99" s="205"/>
      <c r="K99" s="205"/>
      <c r="L99" s="205"/>
      <c r="M99" s="205"/>
      <c r="N99" s="205"/>
      <c r="O99" s="205"/>
      <c r="P99" s="205"/>
    </row>
    <row r="100" spans="1:16" ht="15.95" customHeight="1">
      <c r="A100" s="17"/>
      <c r="B100" s="17"/>
      <c r="C100" s="17"/>
      <c r="D100" s="17"/>
      <c r="E100" s="17"/>
      <c r="F100" s="17"/>
      <c r="G100" s="17"/>
      <c r="H100" s="205"/>
      <c r="I100" s="205"/>
      <c r="J100" s="205"/>
      <c r="K100" s="205"/>
      <c r="L100" s="205"/>
      <c r="M100" s="205"/>
      <c r="N100" s="205"/>
      <c r="O100" s="205"/>
      <c r="P100" s="205"/>
    </row>
    <row r="101" spans="1:16" ht="15.95" customHeight="1">
      <c r="A101" s="17"/>
      <c r="B101" s="17"/>
      <c r="C101" s="17"/>
      <c r="D101" s="17"/>
      <c r="E101" s="17"/>
      <c r="F101" s="17"/>
      <c r="G101" s="17"/>
      <c r="H101" s="205"/>
      <c r="I101" s="205"/>
      <c r="J101" s="205"/>
      <c r="K101" s="205"/>
      <c r="L101" s="205"/>
      <c r="M101" s="205"/>
      <c r="N101" s="205"/>
      <c r="O101" s="205"/>
      <c r="P101" s="205"/>
    </row>
    <row r="102" spans="1:16" ht="15.95" customHeight="1">
      <c r="A102" s="17"/>
      <c r="B102" s="17"/>
      <c r="C102" s="17"/>
      <c r="D102" s="17"/>
      <c r="E102" s="17"/>
      <c r="F102" s="17"/>
      <c r="G102" s="17"/>
      <c r="H102" s="205"/>
      <c r="I102" s="205"/>
      <c r="J102" s="205"/>
      <c r="K102" s="205"/>
      <c r="L102" s="205"/>
      <c r="M102" s="205"/>
      <c r="N102" s="205"/>
      <c r="O102" s="205"/>
      <c r="P102" s="205"/>
    </row>
    <row r="103" spans="1:16" ht="15.95" customHeight="1">
      <c r="A103" s="17"/>
      <c r="B103" s="17"/>
      <c r="C103" s="17"/>
      <c r="D103" s="17"/>
      <c r="E103" s="17"/>
      <c r="F103" s="17"/>
      <c r="G103" s="17"/>
      <c r="H103" s="205"/>
      <c r="I103" s="205"/>
      <c r="J103" s="205"/>
      <c r="K103" s="205"/>
      <c r="L103" s="205"/>
      <c r="M103" s="205"/>
      <c r="N103" s="205"/>
      <c r="O103" s="205"/>
      <c r="P103" s="205"/>
    </row>
    <row r="104" spans="1:16" ht="15.95" customHeight="1">
      <c r="A104" s="17"/>
      <c r="B104" s="17"/>
      <c r="C104" s="17"/>
      <c r="D104" s="17"/>
      <c r="E104" s="17"/>
      <c r="F104" s="17"/>
      <c r="G104" s="17"/>
      <c r="H104" s="205"/>
      <c r="I104" s="205"/>
      <c r="J104" s="205"/>
      <c r="K104" s="205"/>
      <c r="L104" s="205"/>
      <c r="M104" s="205"/>
      <c r="N104" s="19"/>
      <c r="O104" s="19"/>
      <c r="P104" s="19"/>
    </row>
    <row r="105" spans="1:16" ht="15.9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</row>
    <row r="106" spans="1:16" ht="15.95" customHeight="1">
      <c r="A106" s="218" t="s">
        <v>36</v>
      </c>
      <c r="B106" s="218"/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218"/>
    </row>
    <row r="107" spans="1:16" ht="15.9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</row>
    <row r="108" spans="1:16" ht="15.9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</row>
    <row r="109" spans="1:16" ht="15.95" customHeight="1">
      <c r="A109" s="210"/>
      <c r="B109" s="210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</row>
    <row r="110" spans="1:16" ht="21.95" customHeight="1">
      <c r="A110" s="32" t="s">
        <v>37</v>
      </c>
      <c r="B110" s="32"/>
      <c r="C110" s="32"/>
      <c r="D110" s="32"/>
      <c r="E110" s="32"/>
      <c r="F110" s="32"/>
      <c r="G110" s="32"/>
      <c r="H110" s="43"/>
      <c r="I110" s="43"/>
      <c r="J110" s="43"/>
      <c r="K110" s="43"/>
      <c r="L110" s="43"/>
      <c r="M110" s="43"/>
      <c r="N110" s="26"/>
      <c r="O110" s="26"/>
      <c r="P110" s="26"/>
    </row>
    <row r="111" spans="1:16" ht="15.95" customHeight="1">
      <c r="A111" s="2" t="s">
        <v>0</v>
      </c>
      <c r="B111" s="2"/>
      <c r="C111" s="2"/>
      <c r="D111" s="2"/>
      <c r="E111" s="2"/>
      <c r="F111" s="2"/>
      <c r="G111" s="2"/>
      <c r="H111" s="3"/>
      <c r="I111" s="3"/>
      <c r="J111" s="3"/>
      <c r="K111" s="3"/>
      <c r="L111" s="3"/>
      <c r="M111" s="3"/>
      <c r="N111" s="4"/>
      <c r="O111" s="4"/>
      <c r="P111" s="4"/>
    </row>
    <row r="112" spans="1:16" ht="15.95" customHeight="1">
      <c r="A112" s="2" t="s">
        <v>38</v>
      </c>
      <c r="B112" s="2"/>
      <c r="C112" s="2"/>
      <c r="D112" s="2"/>
      <c r="E112" s="2"/>
      <c r="F112" s="2"/>
      <c r="G112" s="2"/>
      <c r="H112" s="3"/>
      <c r="I112" s="3"/>
      <c r="J112" s="3"/>
      <c r="K112" s="3"/>
      <c r="L112" s="3"/>
      <c r="M112" s="3"/>
      <c r="N112" s="4"/>
      <c r="O112" s="4"/>
      <c r="P112" s="4"/>
    </row>
    <row r="113" spans="1:16" ht="15.95" customHeight="1">
      <c r="A113" s="5" t="s">
        <v>2</v>
      </c>
      <c r="B113" s="6"/>
      <c r="C113" s="6"/>
      <c r="D113" s="6"/>
      <c r="E113" s="6"/>
      <c r="F113" s="6"/>
      <c r="G113" s="6"/>
      <c r="H113" s="7"/>
      <c r="I113" s="7"/>
      <c r="J113" s="7"/>
      <c r="K113" s="7"/>
      <c r="L113" s="7"/>
      <c r="M113" s="7"/>
      <c r="N113" s="8"/>
      <c r="O113" s="8"/>
      <c r="P113" s="8"/>
    </row>
    <row r="114" spans="1:16" ht="15.95" customHeight="1">
      <c r="A114" s="9"/>
      <c r="B114" s="2"/>
      <c r="C114" s="2"/>
      <c r="D114" s="2"/>
      <c r="E114" s="2"/>
      <c r="F114" s="2"/>
      <c r="G114" s="2"/>
      <c r="H114" s="3"/>
      <c r="I114" s="3"/>
      <c r="J114" s="3"/>
      <c r="K114" s="3"/>
      <c r="L114" s="3"/>
      <c r="M114" s="3"/>
      <c r="N114" s="4"/>
      <c r="O114" s="4"/>
      <c r="P114" s="4"/>
    </row>
    <row r="115" spans="1:16" ht="15.95" customHeight="1">
      <c r="A115" s="9"/>
      <c r="B115" s="2"/>
      <c r="C115" s="2"/>
      <c r="D115" s="2"/>
      <c r="E115" s="2"/>
      <c r="F115" s="2"/>
      <c r="G115" s="2"/>
      <c r="H115" s="3"/>
      <c r="I115" s="3"/>
      <c r="J115" s="3"/>
      <c r="K115" s="3"/>
      <c r="L115" s="3"/>
      <c r="M115" s="3"/>
      <c r="N115" s="4"/>
      <c r="O115" s="4"/>
      <c r="P115" s="4"/>
    </row>
    <row r="116" spans="1:16" ht="15.95" customHeight="1">
      <c r="A116" s="2"/>
      <c r="B116" s="2"/>
      <c r="C116" s="2"/>
      <c r="D116" s="2"/>
      <c r="E116" s="2"/>
      <c r="F116" s="2"/>
      <c r="G116" s="2"/>
      <c r="H116" s="3"/>
      <c r="I116" s="3"/>
      <c r="J116" s="215" t="s">
        <v>3</v>
      </c>
      <c r="K116" s="215"/>
      <c r="L116" s="215"/>
      <c r="M116" s="206"/>
      <c r="N116" s="216" t="s">
        <v>4</v>
      </c>
      <c r="O116" s="216"/>
      <c r="P116" s="216"/>
    </row>
    <row r="117" spans="1:16" ht="15.95" customHeight="1">
      <c r="A117" s="2"/>
      <c r="B117" s="2"/>
      <c r="C117" s="2"/>
      <c r="D117" s="2"/>
      <c r="E117" s="2"/>
      <c r="F117" s="2"/>
      <c r="G117" s="2"/>
      <c r="H117" s="3"/>
      <c r="I117" s="3"/>
      <c r="J117" s="217" t="s">
        <v>5</v>
      </c>
      <c r="K117" s="217"/>
      <c r="L117" s="217"/>
      <c r="M117" s="10"/>
      <c r="N117" s="217" t="s">
        <v>5</v>
      </c>
      <c r="O117" s="217"/>
      <c r="P117" s="217"/>
    </row>
    <row r="118" spans="1:16" ht="15.95" customHeight="1">
      <c r="A118" s="2"/>
      <c r="B118" s="2"/>
      <c r="C118" s="2"/>
      <c r="D118" s="2"/>
      <c r="E118" s="2"/>
      <c r="F118" s="2"/>
      <c r="G118" s="2"/>
      <c r="H118" s="3"/>
      <c r="I118" s="3"/>
      <c r="J118" s="11" t="s">
        <v>6</v>
      </c>
      <c r="K118" s="11"/>
      <c r="L118" s="11" t="s">
        <v>7</v>
      </c>
      <c r="M118" s="12"/>
      <c r="N118" s="11" t="s">
        <v>6</v>
      </c>
      <c r="O118" s="11"/>
      <c r="P118" s="11" t="s">
        <v>7</v>
      </c>
    </row>
    <row r="119" spans="1:16" ht="15.95" customHeight="1">
      <c r="A119" s="2"/>
      <c r="B119" s="2"/>
      <c r="C119" s="2"/>
      <c r="D119" s="2"/>
      <c r="E119" s="2"/>
      <c r="F119" s="2"/>
      <c r="G119" s="2"/>
      <c r="H119" s="13" t="s">
        <v>8</v>
      </c>
      <c r="I119" s="3"/>
      <c r="J119" s="14" t="s">
        <v>9</v>
      </c>
      <c r="K119" s="15"/>
      <c r="L119" s="14" t="s">
        <v>9</v>
      </c>
      <c r="M119" s="15"/>
      <c r="N119" s="14" t="s">
        <v>9</v>
      </c>
      <c r="O119" s="15"/>
      <c r="P119" s="14" t="s">
        <v>9</v>
      </c>
    </row>
    <row r="120" spans="1:16" ht="15.95" customHeight="1">
      <c r="A120" s="2"/>
      <c r="B120" s="2"/>
      <c r="C120" s="2"/>
      <c r="D120" s="2"/>
      <c r="E120" s="2"/>
      <c r="F120" s="2"/>
      <c r="G120" s="2"/>
      <c r="H120" s="3"/>
      <c r="I120" s="3"/>
      <c r="J120" s="44"/>
      <c r="K120" s="3"/>
      <c r="L120" s="3"/>
      <c r="M120" s="3"/>
      <c r="N120" s="16"/>
      <c r="O120" s="4"/>
      <c r="P120" s="4"/>
    </row>
    <row r="121" spans="1:16" ht="15.95" customHeight="1">
      <c r="A121" s="2" t="s">
        <v>61</v>
      </c>
      <c r="B121" s="2"/>
      <c r="C121" s="2"/>
      <c r="D121" s="2"/>
      <c r="E121" s="2"/>
      <c r="F121" s="2"/>
      <c r="G121" s="2"/>
      <c r="H121" s="3"/>
      <c r="I121" s="3"/>
      <c r="J121" s="44"/>
      <c r="K121" s="3"/>
      <c r="L121" s="3"/>
      <c r="M121" s="3"/>
      <c r="N121" s="16"/>
      <c r="O121" s="4"/>
      <c r="P121" s="4"/>
    </row>
    <row r="122" spans="1:16" ht="15.95" customHeight="1">
      <c r="A122" s="23"/>
      <c r="B122" s="17"/>
      <c r="C122" s="17"/>
      <c r="D122" s="17"/>
      <c r="E122" s="17"/>
      <c r="F122" s="17"/>
      <c r="G122" s="17"/>
      <c r="H122" s="205"/>
      <c r="I122" s="205"/>
      <c r="J122" s="36"/>
      <c r="K122" s="205"/>
      <c r="L122" s="205"/>
      <c r="M122" s="205"/>
      <c r="N122" s="18"/>
      <c r="O122" s="19"/>
      <c r="P122" s="19"/>
    </row>
    <row r="123" spans="1:16" ht="15.95" customHeight="1">
      <c r="A123" s="2" t="s">
        <v>62</v>
      </c>
      <c r="B123" s="17"/>
      <c r="C123" s="17"/>
      <c r="D123" s="17"/>
      <c r="E123" s="17"/>
      <c r="F123" s="17"/>
      <c r="G123" s="17"/>
      <c r="H123" s="205">
        <v>24</v>
      </c>
      <c r="I123" s="205"/>
      <c r="J123" s="36"/>
      <c r="K123" s="205"/>
      <c r="L123" s="205"/>
      <c r="M123" s="205"/>
      <c r="N123" s="18"/>
      <c r="O123" s="19"/>
      <c r="P123" s="19"/>
    </row>
    <row r="124" spans="1:16" ht="15.95" customHeight="1">
      <c r="A124" s="17"/>
      <c r="B124" s="209" t="s">
        <v>63</v>
      </c>
      <c r="C124" s="23"/>
      <c r="D124" s="23"/>
      <c r="E124" s="17"/>
      <c r="F124" s="17"/>
      <c r="G124" s="17"/>
      <c r="H124" s="205"/>
      <c r="I124" s="205"/>
      <c r="J124" s="36"/>
      <c r="K124" s="205"/>
      <c r="L124" s="205"/>
      <c r="M124" s="205"/>
      <c r="N124" s="45"/>
      <c r="O124" s="46"/>
      <c r="P124" s="46"/>
    </row>
    <row r="125" spans="1:16" ht="15.95" customHeight="1">
      <c r="A125" s="17"/>
      <c r="B125" s="209"/>
      <c r="C125" s="47" t="s">
        <v>64</v>
      </c>
      <c r="D125" s="47"/>
      <c r="E125" s="48"/>
      <c r="F125" s="48"/>
      <c r="G125" s="48"/>
      <c r="H125" s="49"/>
      <c r="I125" s="49"/>
      <c r="J125" s="50"/>
      <c r="K125" s="205"/>
      <c r="L125" s="49"/>
      <c r="M125" s="205"/>
      <c r="N125" s="51"/>
      <c r="O125" s="52"/>
      <c r="P125" s="52"/>
    </row>
    <row r="126" spans="1:16" ht="15.95" customHeight="1" thickBot="1">
      <c r="A126" s="17"/>
      <c r="B126" s="209"/>
      <c r="C126" s="47"/>
      <c r="D126" s="47" t="s">
        <v>65</v>
      </c>
      <c r="E126" s="48"/>
      <c r="F126" s="48"/>
      <c r="G126" s="48"/>
      <c r="H126" s="49"/>
      <c r="I126" s="49"/>
      <c r="J126" s="53">
        <v>237000000</v>
      </c>
      <c r="K126" s="52"/>
      <c r="L126" s="54">
        <v>237000000</v>
      </c>
      <c r="M126" s="52"/>
      <c r="N126" s="53">
        <v>237000000</v>
      </c>
      <c r="O126" s="52"/>
      <c r="P126" s="54">
        <v>237000000</v>
      </c>
    </row>
    <row r="127" spans="1:16" ht="15.95" customHeight="1" thickTop="1">
      <c r="A127" s="17"/>
      <c r="B127" s="17"/>
      <c r="C127" s="42"/>
      <c r="D127" s="55"/>
      <c r="E127" s="56"/>
      <c r="F127" s="42"/>
      <c r="G127" s="17"/>
      <c r="H127" s="205"/>
      <c r="I127" s="205"/>
      <c r="J127" s="51"/>
      <c r="K127" s="52"/>
      <c r="L127" s="52"/>
      <c r="M127" s="52"/>
      <c r="N127" s="51"/>
      <c r="O127" s="205"/>
      <c r="P127" s="52"/>
    </row>
    <row r="128" spans="1:16" ht="15.95" customHeight="1">
      <c r="A128" s="17"/>
      <c r="B128" s="209" t="s">
        <v>66</v>
      </c>
      <c r="C128" s="23"/>
      <c r="D128" s="23"/>
      <c r="E128" s="17"/>
      <c r="F128" s="17"/>
      <c r="G128" s="17"/>
      <c r="H128" s="205"/>
      <c r="I128" s="205"/>
      <c r="J128" s="45"/>
      <c r="K128" s="46"/>
      <c r="L128" s="46"/>
      <c r="M128" s="46"/>
      <c r="N128" s="45"/>
      <c r="O128" s="205"/>
      <c r="P128" s="46"/>
    </row>
    <row r="129" spans="1:16" ht="15.95" customHeight="1">
      <c r="A129" s="17"/>
      <c r="B129" s="209"/>
      <c r="C129" s="47" t="s">
        <v>67</v>
      </c>
      <c r="D129" s="23"/>
      <c r="E129" s="17"/>
      <c r="F129" s="17"/>
      <c r="G129" s="17"/>
      <c r="H129" s="205"/>
      <c r="I129" s="205"/>
      <c r="J129" s="51"/>
      <c r="K129" s="52"/>
      <c r="L129" s="52"/>
      <c r="M129" s="52"/>
      <c r="N129" s="51"/>
      <c r="O129" s="205"/>
      <c r="P129" s="52"/>
    </row>
    <row r="130" spans="1:16" ht="15.95" customHeight="1">
      <c r="A130" s="17"/>
      <c r="B130" s="209"/>
      <c r="C130" s="23"/>
      <c r="D130" s="47" t="s">
        <v>68</v>
      </c>
      <c r="E130" s="17"/>
      <c r="F130" s="17"/>
      <c r="G130" s="17"/>
      <c r="H130" s="205"/>
      <c r="I130" s="205"/>
      <c r="J130" s="57"/>
      <c r="K130" s="58"/>
      <c r="L130" s="58"/>
      <c r="M130" s="58"/>
      <c r="N130" s="57"/>
      <c r="O130" s="52"/>
      <c r="P130" s="58"/>
    </row>
    <row r="131" spans="1:16" ht="15.95" customHeight="1">
      <c r="A131" s="17"/>
      <c r="B131" s="209"/>
      <c r="C131" s="42" t="s">
        <v>69</v>
      </c>
      <c r="D131" s="42"/>
      <c r="E131" s="56"/>
      <c r="F131" s="56"/>
      <c r="G131" s="17"/>
      <c r="H131" s="205"/>
      <c r="I131" s="205"/>
      <c r="J131" s="57"/>
      <c r="K131" s="58"/>
      <c r="L131" s="58"/>
      <c r="M131" s="58"/>
      <c r="N131" s="57"/>
      <c r="O131" s="52"/>
      <c r="P131" s="58"/>
    </row>
    <row r="132" spans="1:16" ht="15.95" customHeight="1">
      <c r="A132" s="17"/>
      <c r="B132" s="209"/>
      <c r="C132" s="42"/>
      <c r="D132" s="55" t="s">
        <v>63</v>
      </c>
      <c r="E132" s="56"/>
      <c r="F132" s="56"/>
      <c r="G132" s="17"/>
      <c r="H132" s="205"/>
      <c r="I132" s="205"/>
      <c r="J132" s="57"/>
      <c r="K132" s="58"/>
      <c r="L132" s="58"/>
      <c r="M132" s="58"/>
      <c r="N132" s="57"/>
      <c r="O132" s="52"/>
      <c r="P132" s="58"/>
    </row>
    <row r="133" spans="1:16" ht="15.95" customHeight="1">
      <c r="A133" s="17"/>
      <c r="B133" s="209"/>
      <c r="C133" s="42"/>
      <c r="D133" s="55"/>
      <c r="E133" s="42" t="s">
        <v>70</v>
      </c>
      <c r="F133" s="56"/>
      <c r="G133" s="17"/>
      <c r="H133" s="205"/>
      <c r="I133" s="205"/>
      <c r="J133" s="57"/>
      <c r="K133" s="58"/>
      <c r="L133" s="58"/>
      <c r="M133" s="58"/>
      <c r="N133" s="57"/>
      <c r="O133" s="52"/>
      <c r="P133" s="58"/>
    </row>
    <row r="134" spans="1:16" ht="15.95" customHeight="1">
      <c r="A134" s="17"/>
      <c r="B134" s="209"/>
      <c r="C134" s="42"/>
      <c r="D134" s="55"/>
      <c r="E134" s="56"/>
      <c r="F134" s="42" t="s">
        <v>71</v>
      </c>
      <c r="G134" s="17"/>
      <c r="H134" s="205"/>
      <c r="I134" s="205"/>
      <c r="J134" s="57">
        <v>173158750</v>
      </c>
      <c r="K134" s="58"/>
      <c r="L134" s="58">
        <v>158000000</v>
      </c>
      <c r="M134" s="58"/>
      <c r="N134" s="57">
        <v>173158750</v>
      </c>
      <c r="O134" s="52"/>
      <c r="P134" s="58">
        <v>158000000</v>
      </c>
    </row>
    <row r="135" spans="1:16" ht="15.95" customHeight="1">
      <c r="A135" s="17"/>
      <c r="B135" s="209"/>
      <c r="C135" s="42"/>
      <c r="D135" s="55"/>
      <c r="E135" s="56"/>
      <c r="F135" s="42"/>
      <c r="G135" s="17"/>
      <c r="H135" s="205"/>
      <c r="I135" s="205"/>
      <c r="J135" s="57"/>
      <c r="K135" s="58"/>
      <c r="L135" s="58"/>
      <c r="M135" s="58"/>
      <c r="N135" s="57"/>
      <c r="O135" s="52"/>
      <c r="P135" s="58"/>
    </row>
    <row r="136" spans="1:16" ht="15.95" customHeight="1">
      <c r="A136" s="17" t="s">
        <v>72</v>
      </c>
      <c r="B136" s="209"/>
      <c r="C136" s="23"/>
      <c r="D136" s="47"/>
      <c r="E136" s="17"/>
      <c r="F136" s="17"/>
      <c r="G136" s="17"/>
      <c r="H136" s="205">
        <v>24</v>
      </c>
      <c r="I136" s="205"/>
      <c r="J136" s="57">
        <v>322716550</v>
      </c>
      <c r="K136" s="58"/>
      <c r="L136" s="58">
        <v>228732200</v>
      </c>
      <c r="M136" s="58"/>
      <c r="N136" s="57">
        <v>322716550</v>
      </c>
      <c r="O136" s="52"/>
      <c r="P136" s="58">
        <v>228732200</v>
      </c>
    </row>
    <row r="137" spans="1:16" ht="15.95" customHeight="1">
      <c r="A137" s="17" t="s">
        <v>73</v>
      </c>
      <c r="B137" s="17"/>
      <c r="C137" s="23"/>
      <c r="D137" s="47"/>
      <c r="E137" s="17"/>
      <c r="F137" s="17"/>
      <c r="G137" s="17"/>
      <c r="H137" s="205">
        <v>26</v>
      </c>
      <c r="I137" s="205"/>
      <c r="J137" s="57">
        <v>0</v>
      </c>
      <c r="K137" s="58"/>
      <c r="L137" s="58">
        <v>3409740</v>
      </c>
      <c r="M137" s="58"/>
      <c r="N137" s="57">
        <v>0</v>
      </c>
      <c r="O137" s="52"/>
      <c r="P137" s="58">
        <v>3409740</v>
      </c>
    </row>
    <row r="138" spans="1:16" ht="15.95" customHeight="1">
      <c r="A138" s="209" t="s">
        <v>74</v>
      </c>
      <c r="B138" s="17"/>
      <c r="C138" s="23"/>
      <c r="D138" s="23"/>
      <c r="E138" s="17"/>
      <c r="F138" s="17"/>
      <c r="G138" s="17"/>
      <c r="H138" s="205"/>
      <c r="I138" s="205"/>
      <c r="J138" s="57"/>
      <c r="K138" s="58"/>
      <c r="L138" s="58"/>
      <c r="M138" s="58"/>
      <c r="N138" s="57"/>
      <c r="O138" s="58"/>
      <c r="P138" s="58"/>
    </row>
    <row r="139" spans="1:16" ht="15.95" customHeight="1">
      <c r="A139" s="17"/>
      <c r="B139" s="209"/>
      <c r="C139" s="23" t="s">
        <v>75</v>
      </c>
      <c r="D139" s="23"/>
      <c r="E139" s="17"/>
      <c r="F139" s="17"/>
      <c r="G139" s="17"/>
      <c r="H139" s="205"/>
      <c r="I139" s="205"/>
      <c r="J139" s="57">
        <v>1175732</v>
      </c>
      <c r="K139" s="58"/>
      <c r="L139" s="58">
        <v>1175732</v>
      </c>
      <c r="M139" s="58"/>
      <c r="N139" s="57">
        <v>0</v>
      </c>
      <c r="O139" s="58"/>
      <c r="P139" s="58">
        <v>0</v>
      </c>
    </row>
    <row r="140" spans="1:16" ht="15.95" customHeight="1">
      <c r="A140" s="17" t="s">
        <v>76</v>
      </c>
      <c r="B140" s="209"/>
      <c r="C140" s="23"/>
      <c r="D140" s="23"/>
      <c r="E140" s="17"/>
      <c r="F140" s="17"/>
      <c r="G140" s="17"/>
      <c r="H140" s="205"/>
      <c r="I140" s="205"/>
      <c r="J140" s="57"/>
      <c r="K140" s="58"/>
      <c r="L140" s="58"/>
      <c r="M140" s="58"/>
      <c r="N140" s="57"/>
      <c r="O140" s="58"/>
      <c r="P140" s="58"/>
    </row>
    <row r="141" spans="1:16" ht="15.95" customHeight="1">
      <c r="A141" s="17"/>
      <c r="B141" s="209" t="s">
        <v>77</v>
      </c>
      <c r="C141" s="23"/>
      <c r="D141" s="23"/>
      <c r="E141" s="17"/>
      <c r="F141" s="17"/>
      <c r="G141" s="17"/>
      <c r="H141" s="205"/>
      <c r="I141" s="205"/>
      <c r="J141" s="57">
        <v>-1502</v>
      </c>
      <c r="K141" s="58"/>
      <c r="L141" s="58">
        <v>-1502</v>
      </c>
      <c r="M141" s="58"/>
      <c r="N141" s="57">
        <v>0</v>
      </c>
      <c r="O141" s="58"/>
      <c r="P141" s="58">
        <v>0</v>
      </c>
    </row>
    <row r="142" spans="1:16" ht="15.95" customHeight="1">
      <c r="A142" s="23" t="s">
        <v>78</v>
      </c>
      <c r="B142" s="17"/>
      <c r="C142" s="17"/>
      <c r="D142" s="17"/>
      <c r="E142" s="17"/>
      <c r="F142" s="17"/>
      <c r="G142" s="17"/>
      <c r="H142" s="205"/>
      <c r="I142" s="205"/>
      <c r="J142" s="36"/>
      <c r="K142" s="205"/>
      <c r="L142" s="205"/>
      <c r="M142" s="205"/>
      <c r="N142" s="36"/>
      <c r="O142" s="205"/>
      <c r="P142" s="205"/>
    </row>
    <row r="143" spans="1:16" ht="15.95" customHeight="1">
      <c r="A143" s="23"/>
      <c r="B143" s="17" t="s">
        <v>79</v>
      </c>
      <c r="C143" s="17"/>
      <c r="D143" s="17"/>
      <c r="E143" s="17"/>
      <c r="F143" s="17"/>
      <c r="G143" s="17"/>
      <c r="H143" s="205">
        <v>25</v>
      </c>
      <c r="I143" s="205"/>
      <c r="J143" s="18">
        <v>12090000</v>
      </c>
      <c r="K143" s="19"/>
      <c r="L143" s="19">
        <v>11770000</v>
      </c>
      <c r="M143" s="19"/>
      <c r="N143" s="18">
        <v>12090000</v>
      </c>
      <c r="O143" s="38"/>
      <c r="P143" s="19">
        <v>11770000</v>
      </c>
    </row>
    <row r="144" spans="1:16" ht="15.95" customHeight="1">
      <c r="A144" s="2"/>
      <c r="B144" s="23" t="s">
        <v>80</v>
      </c>
      <c r="C144" s="17"/>
      <c r="D144" s="17"/>
      <c r="E144" s="17"/>
      <c r="F144" s="17"/>
      <c r="G144" s="17"/>
      <c r="H144" s="205"/>
      <c r="I144" s="205"/>
      <c r="J144" s="25">
        <v>48380787</v>
      </c>
      <c r="K144" s="19"/>
      <c r="L144" s="26">
        <v>68080890</v>
      </c>
      <c r="M144" s="19"/>
      <c r="N144" s="25">
        <v>73797710</v>
      </c>
      <c r="O144" s="38"/>
      <c r="P144" s="26">
        <v>103852846</v>
      </c>
    </row>
    <row r="145" spans="1:16" ht="15.95" customHeight="1">
      <c r="A145" s="17"/>
      <c r="B145" s="17"/>
      <c r="C145" s="17"/>
      <c r="D145" s="17"/>
      <c r="E145" s="20"/>
      <c r="F145" s="17"/>
      <c r="G145" s="17"/>
      <c r="H145" s="205"/>
      <c r="I145" s="205"/>
      <c r="J145" s="18"/>
      <c r="K145" s="19"/>
      <c r="L145" s="19"/>
      <c r="M145" s="19"/>
      <c r="N145" s="18"/>
      <c r="O145" s="205"/>
      <c r="P145" s="19"/>
    </row>
    <row r="146" spans="1:16" ht="15.95" customHeight="1">
      <c r="A146" s="17" t="s">
        <v>81</v>
      </c>
      <c r="B146" s="17"/>
      <c r="C146" s="17"/>
      <c r="D146" s="17"/>
      <c r="E146" s="17"/>
      <c r="F146" s="17"/>
      <c r="G146" s="17"/>
      <c r="H146" s="205"/>
      <c r="I146" s="205"/>
      <c r="J146" s="51">
        <f>SUM(J134:J144)</f>
        <v>557520317</v>
      </c>
      <c r="K146" s="52"/>
      <c r="L146" s="52">
        <f>SUM(L130:L144)</f>
        <v>471167060</v>
      </c>
      <c r="M146" s="52"/>
      <c r="N146" s="51">
        <f>SUM(N130:N144)</f>
        <v>581763010</v>
      </c>
      <c r="O146" s="52"/>
      <c r="P146" s="52">
        <f>SUM(P130:P144)</f>
        <v>505764786</v>
      </c>
    </row>
    <row r="147" spans="1:16" ht="15.95" customHeight="1">
      <c r="A147" s="17" t="s">
        <v>82</v>
      </c>
      <c r="B147" s="17"/>
      <c r="C147" s="17"/>
      <c r="D147" s="17"/>
      <c r="E147" s="17"/>
      <c r="F147" s="17"/>
      <c r="G147" s="17"/>
      <c r="H147" s="205"/>
      <c r="I147" s="205"/>
      <c r="J147" s="59">
        <v>1781817</v>
      </c>
      <c r="K147" s="52"/>
      <c r="L147" s="60">
        <v>720963</v>
      </c>
      <c r="M147" s="52"/>
      <c r="N147" s="59">
        <v>0</v>
      </c>
      <c r="O147" s="52"/>
      <c r="P147" s="60">
        <v>0</v>
      </c>
    </row>
    <row r="148" spans="1:16" ht="15.95" customHeight="1">
      <c r="A148" s="17"/>
      <c r="B148" s="17"/>
      <c r="C148" s="17"/>
      <c r="D148" s="17"/>
      <c r="E148" s="20"/>
      <c r="F148" s="17"/>
      <c r="G148" s="17"/>
      <c r="H148" s="205"/>
      <c r="I148" s="205"/>
      <c r="J148" s="18"/>
      <c r="K148" s="19"/>
      <c r="L148" s="19"/>
      <c r="M148" s="19"/>
      <c r="N148" s="18"/>
      <c r="O148" s="205"/>
      <c r="P148" s="19"/>
    </row>
    <row r="149" spans="1:16" ht="15.95" customHeight="1">
      <c r="A149" s="27" t="s">
        <v>83</v>
      </c>
      <c r="B149" s="17"/>
      <c r="C149" s="17"/>
      <c r="D149" s="17"/>
      <c r="E149" s="17"/>
      <c r="F149" s="17"/>
      <c r="G149" s="17"/>
      <c r="H149" s="205"/>
      <c r="I149" s="205"/>
      <c r="J149" s="25">
        <f>SUM(J146:J147)</f>
        <v>559302134</v>
      </c>
      <c r="K149" s="19"/>
      <c r="L149" s="26">
        <f>SUM(L146:L147)</f>
        <v>471888023</v>
      </c>
      <c r="M149" s="19"/>
      <c r="N149" s="25">
        <f>SUM(N146:N147)</f>
        <v>581763010</v>
      </c>
      <c r="O149" s="205"/>
      <c r="P149" s="26">
        <f>SUM(P146:P147)</f>
        <v>505764786</v>
      </c>
    </row>
    <row r="150" spans="1:16" ht="15.95" customHeight="1">
      <c r="A150" s="23"/>
      <c r="B150" s="17"/>
      <c r="C150" s="17"/>
      <c r="D150" s="17"/>
      <c r="E150" s="20"/>
      <c r="F150" s="17"/>
      <c r="G150" s="17"/>
      <c r="H150" s="205"/>
      <c r="I150" s="205"/>
      <c r="J150" s="18"/>
      <c r="K150" s="19"/>
      <c r="L150" s="19"/>
      <c r="M150" s="19"/>
      <c r="N150" s="18"/>
      <c r="O150" s="205"/>
      <c r="P150" s="19"/>
    </row>
    <row r="151" spans="1:16" ht="15.95" customHeight="1" thickBot="1">
      <c r="A151" s="27" t="s">
        <v>84</v>
      </c>
      <c r="B151" s="17"/>
      <c r="C151" s="17"/>
      <c r="D151" s="17"/>
      <c r="E151" s="17"/>
      <c r="F151" s="17"/>
      <c r="G151" s="17"/>
      <c r="H151" s="205"/>
      <c r="I151" s="205"/>
      <c r="J151" s="28">
        <f>SUM(J149,J94)</f>
        <v>1801129253</v>
      </c>
      <c r="K151" s="19"/>
      <c r="L151" s="29">
        <f>SUM(L149,L94)</f>
        <v>1590379384</v>
      </c>
      <c r="M151" s="19"/>
      <c r="N151" s="28">
        <f>SUM(N149,N94)</f>
        <v>1689010081</v>
      </c>
      <c r="O151" s="205"/>
      <c r="P151" s="29">
        <f>SUM(P149,P94)</f>
        <v>1584875604</v>
      </c>
    </row>
    <row r="152" spans="1:16" ht="15.95" customHeight="1" thickTop="1">
      <c r="A152" s="2"/>
      <c r="B152" s="17"/>
      <c r="C152" s="17"/>
      <c r="D152" s="17"/>
      <c r="E152" s="17"/>
      <c r="F152" s="17"/>
      <c r="G152" s="17"/>
      <c r="H152" s="205"/>
      <c r="I152" s="19"/>
      <c r="J152" s="19"/>
      <c r="K152" s="19"/>
      <c r="L152" s="19"/>
      <c r="M152" s="19"/>
      <c r="N152" s="19"/>
      <c r="O152" s="19"/>
      <c r="P152" s="19"/>
    </row>
    <row r="153" spans="1:16" ht="15.95" customHeight="1">
      <c r="A153" s="2"/>
      <c r="B153" s="17"/>
      <c r="C153" s="17"/>
      <c r="D153" s="17"/>
      <c r="E153" s="17"/>
      <c r="F153" s="17"/>
      <c r="G153" s="17"/>
      <c r="H153" s="205"/>
      <c r="I153" s="205"/>
      <c r="J153" s="19"/>
      <c r="K153" s="19"/>
      <c r="L153" s="19"/>
      <c r="M153" s="19"/>
      <c r="N153" s="19"/>
      <c r="O153" s="19"/>
      <c r="P153" s="19"/>
    </row>
    <row r="154" spans="1:16" ht="15.95" customHeight="1">
      <c r="A154" s="2"/>
      <c r="B154" s="17"/>
      <c r="C154" s="17"/>
      <c r="D154" s="17"/>
      <c r="E154" s="17"/>
      <c r="F154" s="17"/>
      <c r="G154" s="17"/>
      <c r="H154" s="205"/>
      <c r="I154" s="205"/>
      <c r="J154" s="19"/>
      <c r="K154" s="19"/>
      <c r="L154" s="19"/>
      <c r="M154" s="19"/>
      <c r="N154" s="19"/>
      <c r="O154" s="19"/>
      <c r="P154" s="19"/>
    </row>
    <row r="155" spans="1:16" ht="15.95" customHeight="1">
      <c r="A155" s="2"/>
      <c r="B155" s="17"/>
      <c r="C155" s="17"/>
      <c r="D155" s="17"/>
      <c r="E155" s="17"/>
      <c r="F155" s="17"/>
      <c r="G155" s="17"/>
      <c r="H155" s="205"/>
      <c r="I155" s="205"/>
      <c r="J155" s="19"/>
      <c r="K155" s="19"/>
      <c r="L155" s="19"/>
      <c r="M155" s="19"/>
      <c r="N155" s="19"/>
      <c r="O155" s="19"/>
      <c r="P155" s="19"/>
    </row>
    <row r="156" spans="1:16" ht="15.95" customHeight="1">
      <c r="A156" s="2"/>
      <c r="B156" s="17"/>
      <c r="C156" s="17"/>
      <c r="D156" s="17"/>
      <c r="E156" s="17"/>
      <c r="F156" s="17"/>
      <c r="G156" s="17"/>
      <c r="H156" s="205"/>
      <c r="I156" s="205"/>
      <c r="J156" s="19"/>
      <c r="K156" s="19"/>
      <c r="L156" s="19"/>
      <c r="M156" s="19"/>
      <c r="N156" s="19"/>
      <c r="O156" s="19"/>
      <c r="P156" s="19"/>
    </row>
    <row r="157" spans="1:16" ht="15.95" customHeight="1">
      <c r="A157" s="2"/>
      <c r="B157" s="17"/>
      <c r="C157" s="17"/>
      <c r="D157" s="17"/>
      <c r="E157" s="17"/>
      <c r="F157" s="17"/>
      <c r="G157" s="17"/>
      <c r="H157" s="205"/>
      <c r="I157" s="205"/>
      <c r="J157" s="19"/>
      <c r="K157" s="19"/>
      <c r="L157" s="19"/>
      <c r="M157" s="19"/>
      <c r="N157" s="19"/>
      <c r="O157" s="19"/>
      <c r="P157" s="19"/>
    </row>
    <row r="158" spans="1:16" ht="15.95" customHeight="1">
      <c r="A158" s="2"/>
      <c r="B158" s="17"/>
      <c r="C158" s="17"/>
      <c r="D158" s="17"/>
      <c r="E158" s="17"/>
      <c r="F158" s="17"/>
      <c r="G158" s="17"/>
      <c r="H158" s="205"/>
      <c r="I158" s="205"/>
      <c r="J158" s="19"/>
      <c r="K158" s="19"/>
      <c r="L158" s="19"/>
      <c r="M158" s="19"/>
      <c r="N158" s="19"/>
      <c r="O158" s="19"/>
      <c r="P158" s="19"/>
    </row>
    <row r="159" spans="1:16" ht="15.95" customHeight="1">
      <c r="A159" s="2"/>
      <c r="B159" s="17"/>
      <c r="C159" s="17"/>
      <c r="D159" s="17"/>
      <c r="E159" s="17"/>
      <c r="F159" s="17"/>
      <c r="G159" s="17"/>
      <c r="H159" s="205"/>
      <c r="I159" s="205"/>
      <c r="J159" s="19"/>
      <c r="K159" s="19"/>
      <c r="L159" s="19"/>
      <c r="M159" s="19"/>
      <c r="N159" s="19"/>
      <c r="O159" s="19"/>
      <c r="P159" s="19"/>
    </row>
    <row r="160" spans="1:16" ht="15.95" customHeight="1">
      <c r="A160" s="2"/>
      <c r="B160" s="17"/>
      <c r="C160" s="17"/>
      <c r="D160" s="17"/>
      <c r="E160" s="17"/>
      <c r="F160" s="17"/>
      <c r="G160" s="17"/>
      <c r="H160" s="205"/>
      <c r="I160" s="205"/>
      <c r="J160" s="19"/>
      <c r="K160" s="19"/>
      <c r="L160" s="19"/>
      <c r="M160" s="19"/>
      <c r="N160" s="19"/>
      <c r="O160" s="19"/>
      <c r="P160" s="19"/>
    </row>
    <row r="161" spans="1:16" ht="15.95" customHeight="1">
      <c r="A161" s="218" t="s">
        <v>36</v>
      </c>
      <c r="B161" s="218"/>
      <c r="C161" s="218"/>
      <c r="D161" s="218"/>
      <c r="E161" s="218"/>
      <c r="F161" s="218"/>
      <c r="G161" s="218"/>
      <c r="H161" s="218"/>
      <c r="I161" s="218"/>
      <c r="J161" s="218"/>
      <c r="K161" s="218"/>
      <c r="L161" s="218"/>
      <c r="M161" s="218"/>
      <c r="N161" s="218"/>
      <c r="O161" s="218"/>
      <c r="P161" s="218"/>
    </row>
    <row r="162" spans="1:16" ht="15.95" customHeight="1">
      <c r="A162" s="210"/>
      <c r="B162" s="210"/>
      <c r="C162" s="210"/>
      <c r="D162" s="210"/>
      <c r="E162" s="210"/>
      <c r="F162" s="210"/>
      <c r="G162" s="210"/>
      <c r="H162" s="210"/>
      <c r="I162" s="210"/>
      <c r="J162" s="210"/>
      <c r="K162" s="210"/>
      <c r="L162" s="210"/>
      <c r="M162" s="210"/>
      <c r="N162" s="210"/>
      <c r="O162" s="210"/>
      <c r="P162" s="210"/>
    </row>
    <row r="163" spans="1:16" ht="15.95" customHeight="1">
      <c r="A163" s="210"/>
      <c r="B163" s="210"/>
      <c r="C163" s="210"/>
      <c r="D163" s="210"/>
      <c r="E163" s="210"/>
      <c r="F163" s="210"/>
      <c r="G163" s="210"/>
      <c r="H163" s="210"/>
      <c r="I163" s="210"/>
      <c r="J163" s="210"/>
      <c r="K163" s="210"/>
      <c r="L163" s="210"/>
      <c r="M163" s="210"/>
      <c r="N163" s="210"/>
      <c r="O163" s="210"/>
      <c r="P163" s="210"/>
    </row>
    <row r="164" spans="1:16" ht="15.95" customHeight="1">
      <c r="A164" s="210"/>
      <c r="B164" s="210"/>
      <c r="C164" s="210"/>
      <c r="D164" s="210"/>
      <c r="E164" s="210"/>
      <c r="F164" s="210"/>
      <c r="G164" s="210"/>
      <c r="H164" s="210"/>
      <c r="I164" s="210"/>
      <c r="J164" s="210"/>
      <c r="K164" s="210"/>
      <c r="L164" s="210"/>
      <c r="M164" s="210"/>
      <c r="N164" s="210"/>
      <c r="O164" s="210"/>
      <c r="P164" s="210"/>
    </row>
    <row r="165" spans="1:16" ht="21.95" customHeight="1">
      <c r="A165" s="32" t="s">
        <v>37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/>
      <c r="O165" s="33"/>
      <c r="P165" s="33"/>
    </row>
  </sheetData>
  <mergeCells count="18">
    <mergeCell ref="A161:P161"/>
    <mergeCell ref="J61:L61"/>
    <mergeCell ref="N61:P61"/>
    <mergeCell ref="J62:L62"/>
    <mergeCell ref="N62:P62"/>
    <mergeCell ref="A70:G70"/>
    <mergeCell ref="A72:G72"/>
    <mergeCell ref="A106:P106"/>
    <mergeCell ref="J116:L116"/>
    <mergeCell ref="N116:P116"/>
    <mergeCell ref="J117:L117"/>
    <mergeCell ref="N117:P117"/>
    <mergeCell ref="A53:P53"/>
    <mergeCell ref="J6:L6"/>
    <mergeCell ref="N6:P6"/>
    <mergeCell ref="J7:L7"/>
    <mergeCell ref="N7:P7"/>
    <mergeCell ref="A51:P51"/>
  </mergeCells>
  <pageMargins left="0.8" right="0.5" top="0.5" bottom="0.6" header="0.49" footer="0.4"/>
  <pageSetup paperSize="9" scale="90" firstPageNumber="5" orientation="portrait" useFirstPageNumber="1" horizontalDpi="1200" verticalDpi="1200" r:id="rId1"/>
  <headerFooter>
    <oddFooter>&amp;R&amp;"Arial,Regular"&amp;9&amp;P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6072B-5DF6-403B-A523-405BB3A79C7B}">
  <dimension ref="A1:P109"/>
  <sheetViews>
    <sheetView topLeftCell="A74" zoomScaleNormal="100" workbookViewId="0">
      <selection activeCell="J91" sqref="J91"/>
    </sheetView>
  </sheetViews>
  <sheetFormatPr defaultRowHeight="15"/>
  <cols>
    <col min="1" max="6" width="1.85546875" customWidth="1"/>
    <col min="7" max="7" width="26" customWidth="1"/>
    <col min="8" max="8" width="5.85546875" customWidth="1"/>
    <col min="9" max="9" width="0.85546875" customWidth="1"/>
    <col min="10" max="10" width="13.28515625" customWidth="1"/>
    <col min="11" max="11" width="0.85546875" customWidth="1"/>
    <col min="12" max="12" width="13.28515625" customWidth="1"/>
    <col min="13" max="13" width="0.85546875" customWidth="1"/>
    <col min="14" max="14" width="13.28515625" customWidth="1"/>
    <col min="15" max="15" width="0.85546875" customWidth="1"/>
    <col min="16" max="16" width="13.28515625" customWidth="1"/>
  </cols>
  <sheetData>
    <row r="1" spans="1:16" ht="15.95" customHeight="1">
      <c r="A1" s="1" t="s">
        <v>0</v>
      </c>
      <c r="B1" s="1"/>
      <c r="C1" s="1"/>
      <c r="D1" s="1"/>
      <c r="E1" s="1"/>
      <c r="F1" s="1"/>
      <c r="G1" s="1"/>
      <c r="H1" s="206"/>
      <c r="I1" s="206"/>
      <c r="J1" s="206"/>
      <c r="K1" s="206"/>
      <c r="L1" s="206"/>
      <c r="M1" s="206"/>
      <c r="N1" s="61"/>
      <c r="O1" s="62"/>
      <c r="P1" s="61"/>
    </row>
    <row r="2" spans="1:16" ht="15.95" customHeight="1">
      <c r="A2" s="1" t="s">
        <v>85</v>
      </c>
      <c r="B2" s="1"/>
      <c r="C2" s="1"/>
      <c r="D2" s="1"/>
      <c r="E2" s="1"/>
      <c r="F2" s="1"/>
      <c r="G2" s="1"/>
      <c r="H2" s="206"/>
      <c r="I2" s="206"/>
      <c r="J2" s="206"/>
      <c r="K2" s="206"/>
      <c r="L2" s="206"/>
      <c r="M2" s="206"/>
      <c r="N2" s="61"/>
      <c r="O2" s="62"/>
      <c r="P2" s="61"/>
    </row>
    <row r="3" spans="1:16" ht="15.95" customHeight="1">
      <c r="A3" s="63" t="s">
        <v>86</v>
      </c>
      <c r="B3" s="64"/>
      <c r="C3" s="64"/>
      <c r="D3" s="64"/>
      <c r="E3" s="64"/>
      <c r="F3" s="64"/>
      <c r="G3" s="64"/>
      <c r="H3" s="65"/>
      <c r="I3" s="65"/>
      <c r="J3" s="65"/>
      <c r="K3" s="65"/>
      <c r="L3" s="65"/>
      <c r="M3" s="65"/>
      <c r="N3" s="66"/>
      <c r="O3" s="67"/>
      <c r="P3" s="66"/>
    </row>
    <row r="4" spans="1:16" ht="15.6" customHeight="1">
      <c r="A4" s="68"/>
      <c r="B4" s="1"/>
      <c r="C4" s="1"/>
      <c r="D4" s="1"/>
      <c r="E4" s="1"/>
      <c r="F4" s="1"/>
      <c r="G4" s="1"/>
      <c r="H4" s="206"/>
      <c r="I4" s="206"/>
      <c r="J4" s="206"/>
      <c r="K4" s="206"/>
      <c r="L4" s="206"/>
      <c r="M4" s="206"/>
      <c r="N4" s="61"/>
      <c r="O4" s="62"/>
      <c r="P4" s="61"/>
    </row>
    <row r="5" spans="1:16" ht="15.6" customHeight="1">
      <c r="A5" s="68"/>
      <c r="B5" s="1"/>
      <c r="C5" s="1"/>
      <c r="D5" s="1"/>
      <c r="E5" s="1"/>
      <c r="F5" s="1"/>
      <c r="G5" s="1"/>
      <c r="H5" s="206"/>
      <c r="I5" s="206"/>
      <c r="J5" s="206"/>
      <c r="K5" s="206"/>
      <c r="L5" s="206"/>
      <c r="M5" s="206"/>
      <c r="N5" s="61"/>
      <c r="O5" s="62"/>
      <c r="P5" s="61"/>
    </row>
    <row r="6" spans="1:16" ht="15.6" customHeight="1">
      <c r="A6" s="68"/>
      <c r="B6" s="1"/>
      <c r="C6" s="1"/>
      <c r="D6" s="1"/>
      <c r="E6" s="1"/>
      <c r="F6" s="1"/>
      <c r="G6" s="1"/>
      <c r="H6" s="206"/>
      <c r="I6" s="206"/>
      <c r="J6" s="215" t="s">
        <v>3</v>
      </c>
      <c r="K6" s="215"/>
      <c r="L6" s="215"/>
      <c r="M6" s="206"/>
      <c r="N6" s="216" t="s">
        <v>4</v>
      </c>
      <c r="O6" s="216"/>
      <c r="P6" s="216"/>
    </row>
    <row r="7" spans="1:16" ht="15.6" customHeight="1">
      <c r="A7" s="2"/>
      <c r="B7" s="2"/>
      <c r="C7" s="2"/>
      <c r="D7" s="2"/>
      <c r="E7" s="2"/>
      <c r="F7" s="2"/>
      <c r="G7" s="2"/>
      <c r="H7" s="3"/>
      <c r="I7" s="3"/>
      <c r="J7" s="217" t="s">
        <v>5</v>
      </c>
      <c r="K7" s="217"/>
      <c r="L7" s="217"/>
      <c r="M7" s="10"/>
      <c r="N7" s="217" t="s">
        <v>5</v>
      </c>
      <c r="O7" s="217"/>
      <c r="P7" s="217"/>
    </row>
    <row r="8" spans="1:16" ht="15.6" customHeight="1">
      <c r="A8" s="1"/>
      <c r="B8" s="1"/>
      <c r="C8" s="1"/>
      <c r="D8" s="1"/>
      <c r="E8" s="1"/>
      <c r="F8" s="1"/>
      <c r="G8" s="1"/>
      <c r="H8" s="30"/>
      <c r="I8" s="206"/>
      <c r="J8" s="11" t="s">
        <v>6</v>
      </c>
      <c r="K8" s="12"/>
      <c r="L8" s="11" t="s">
        <v>7</v>
      </c>
      <c r="M8" s="4"/>
      <c r="N8" s="11" t="s">
        <v>6</v>
      </c>
      <c r="O8" s="12"/>
      <c r="P8" s="11" t="s">
        <v>7</v>
      </c>
    </row>
    <row r="9" spans="1:16" ht="15.6" customHeight="1">
      <c r="A9" s="1"/>
      <c r="B9" s="1"/>
      <c r="C9" s="1"/>
      <c r="D9" s="1"/>
      <c r="E9" s="1"/>
      <c r="F9" s="1"/>
      <c r="G9" s="1"/>
      <c r="H9" s="65" t="s">
        <v>8</v>
      </c>
      <c r="I9" s="206"/>
      <c r="J9" s="14" t="s">
        <v>9</v>
      </c>
      <c r="K9" s="15"/>
      <c r="L9" s="14" t="s">
        <v>9</v>
      </c>
      <c r="M9" s="15"/>
      <c r="N9" s="14" t="s">
        <v>9</v>
      </c>
      <c r="O9" s="15"/>
      <c r="P9" s="14" t="s">
        <v>9</v>
      </c>
    </row>
    <row r="10" spans="1:16" ht="15.6" customHeight="1">
      <c r="A10" s="1"/>
      <c r="B10" s="1"/>
      <c r="C10" s="1"/>
      <c r="D10" s="1"/>
      <c r="E10" s="1"/>
      <c r="F10" s="1"/>
      <c r="G10" s="1"/>
      <c r="H10" s="206"/>
      <c r="I10" s="206"/>
      <c r="J10" s="69"/>
      <c r="K10" s="15"/>
      <c r="L10" s="15"/>
      <c r="M10" s="15"/>
      <c r="N10" s="69"/>
      <c r="O10" s="15"/>
      <c r="P10" s="15"/>
    </row>
    <row r="11" spans="1:16" ht="15.6" customHeight="1">
      <c r="A11" s="1" t="s">
        <v>87</v>
      </c>
      <c r="B11" s="1"/>
      <c r="C11" s="1"/>
      <c r="D11" s="1"/>
      <c r="E11" s="1"/>
      <c r="F11" s="1"/>
      <c r="G11" s="1"/>
      <c r="H11" s="70">
        <v>8</v>
      </c>
      <c r="I11" s="206"/>
      <c r="J11" s="71"/>
      <c r="K11" s="206"/>
      <c r="L11" s="206"/>
      <c r="M11" s="206"/>
      <c r="N11" s="72"/>
      <c r="O11" s="73"/>
      <c r="P11" s="61"/>
    </row>
    <row r="12" spans="1:16" ht="15.6" customHeight="1">
      <c r="A12" s="1"/>
      <c r="B12" s="1"/>
      <c r="C12" s="1"/>
      <c r="D12" s="1"/>
      <c r="E12" s="1"/>
      <c r="F12" s="1"/>
      <c r="G12" s="1"/>
      <c r="H12" s="206"/>
      <c r="I12" s="206"/>
      <c r="J12" s="71"/>
      <c r="K12" s="206"/>
      <c r="L12" s="206"/>
      <c r="M12" s="206"/>
      <c r="N12" s="72"/>
      <c r="O12" s="73"/>
      <c r="P12" s="61"/>
    </row>
    <row r="13" spans="1:16" ht="15.6" customHeight="1">
      <c r="A13" s="210" t="s">
        <v>88</v>
      </c>
      <c r="B13" s="210"/>
      <c r="C13" s="210"/>
      <c r="D13" s="206"/>
      <c r="E13" s="30"/>
      <c r="F13" s="30"/>
      <c r="G13" s="30"/>
      <c r="H13" s="70"/>
      <c r="I13" s="70"/>
      <c r="J13" s="51">
        <v>149877206</v>
      </c>
      <c r="K13" s="70"/>
      <c r="L13" s="52">
        <v>626909334</v>
      </c>
      <c r="M13" s="70"/>
      <c r="N13" s="51">
        <v>55581256</v>
      </c>
      <c r="O13" s="70"/>
      <c r="P13" s="52">
        <v>616856387</v>
      </c>
    </row>
    <row r="14" spans="1:16" ht="15.6" customHeight="1">
      <c r="A14" s="210" t="s">
        <v>89</v>
      </c>
      <c r="B14" s="210"/>
      <c r="C14" s="210"/>
      <c r="D14" s="70"/>
      <c r="E14" s="30"/>
      <c r="F14" s="30"/>
      <c r="G14" s="30"/>
      <c r="H14" s="70"/>
      <c r="I14" s="70"/>
      <c r="J14" s="51">
        <v>392937952</v>
      </c>
      <c r="K14" s="70"/>
      <c r="L14" s="52">
        <v>317099813</v>
      </c>
      <c r="M14" s="70"/>
      <c r="N14" s="51">
        <v>355563381</v>
      </c>
      <c r="O14" s="206"/>
      <c r="P14" s="52">
        <v>308658188</v>
      </c>
    </row>
    <row r="15" spans="1:16" ht="15.6" customHeight="1">
      <c r="A15" s="210" t="s">
        <v>90</v>
      </c>
      <c r="B15" s="210"/>
      <c r="C15" s="210"/>
      <c r="D15" s="70"/>
      <c r="E15" s="30"/>
      <c r="F15" s="30"/>
      <c r="G15" s="30"/>
      <c r="H15" s="70"/>
      <c r="I15" s="70"/>
      <c r="J15" s="59">
        <v>220500677</v>
      </c>
      <c r="K15" s="70"/>
      <c r="L15" s="60">
        <v>587366706</v>
      </c>
      <c r="M15" s="70"/>
      <c r="N15" s="59">
        <v>88752818</v>
      </c>
      <c r="O15" s="206"/>
      <c r="P15" s="60">
        <v>532092820</v>
      </c>
    </row>
    <row r="16" spans="1:16" ht="15.6" customHeight="1">
      <c r="A16" s="30"/>
      <c r="B16" s="30"/>
      <c r="C16" s="30"/>
      <c r="D16" s="30"/>
      <c r="E16" s="30"/>
      <c r="F16" s="30"/>
      <c r="G16" s="30"/>
      <c r="H16" s="70"/>
      <c r="I16" s="70"/>
      <c r="J16" s="74"/>
      <c r="K16" s="70"/>
      <c r="L16" s="75"/>
      <c r="M16" s="70"/>
      <c r="N16" s="74"/>
      <c r="O16" s="206"/>
      <c r="P16" s="75"/>
    </row>
    <row r="17" spans="1:16" ht="15.6" customHeight="1">
      <c r="A17" s="1" t="s">
        <v>91</v>
      </c>
      <c r="B17" s="1"/>
      <c r="C17" s="1"/>
      <c r="D17" s="1"/>
      <c r="E17" s="1"/>
      <c r="F17" s="1"/>
      <c r="G17" s="1"/>
      <c r="H17" s="206"/>
      <c r="I17" s="206"/>
      <c r="J17" s="76">
        <f>SUM(J13:J15)</f>
        <v>763315835</v>
      </c>
      <c r="K17" s="206"/>
      <c r="L17" s="77">
        <f>SUM(L13:L15)</f>
        <v>1531375853</v>
      </c>
      <c r="M17" s="206"/>
      <c r="N17" s="76">
        <f>SUM(N13:N15)</f>
        <v>499897455</v>
      </c>
      <c r="O17" s="206"/>
      <c r="P17" s="77">
        <f>SUM(P13:P15)</f>
        <v>1457607395</v>
      </c>
    </row>
    <row r="18" spans="1:16" ht="15.6" customHeight="1">
      <c r="A18" s="30"/>
      <c r="B18" s="30"/>
      <c r="C18" s="30"/>
      <c r="D18" s="30"/>
      <c r="E18" s="30"/>
      <c r="F18" s="30"/>
      <c r="G18" s="30"/>
      <c r="H18" s="70"/>
      <c r="I18" s="70"/>
      <c r="J18" s="51"/>
      <c r="K18" s="70"/>
      <c r="L18" s="52"/>
      <c r="M18" s="70"/>
      <c r="N18" s="51"/>
      <c r="O18" s="70"/>
      <c r="P18" s="52"/>
    </row>
    <row r="19" spans="1:16" ht="15.6" customHeight="1">
      <c r="A19" s="1" t="s">
        <v>92</v>
      </c>
      <c r="B19" s="1"/>
      <c r="C19" s="1"/>
      <c r="D19" s="1"/>
      <c r="E19" s="1"/>
      <c r="F19" s="1"/>
      <c r="G19" s="1"/>
      <c r="H19" s="206"/>
      <c r="I19" s="206"/>
      <c r="J19" s="74"/>
      <c r="K19" s="206"/>
      <c r="L19" s="75"/>
      <c r="M19" s="206"/>
      <c r="N19" s="74"/>
      <c r="O19" s="206"/>
      <c r="P19" s="75"/>
    </row>
    <row r="20" spans="1:16" ht="15.6" customHeight="1">
      <c r="A20" s="1"/>
      <c r="B20" s="1"/>
      <c r="C20" s="1"/>
      <c r="D20" s="1"/>
      <c r="E20" s="1"/>
      <c r="F20" s="1"/>
      <c r="G20" s="1"/>
      <c r="H20" s="206"/>
      <c r="I20" s="206"/>
      <c r="J20" s="74"/>
      <c r="K20" s="206"/>
      <c r="L20" s="75"/>
      <c r="M20" s="206"/>
      <c r="N20" s="74"/>
      <c r="O20" s="206"/>
      <c r="P20" s="75"/>
    </row>
    <row r="21" spans="1:16" ht="15.6" customHeight="1">
      <c r="A21" s="30" t="s">
        <v>93</v>
      </c>
      <c r="B21" s="30"/>
      <c r="C21" s="30"/>
      <c r="D21" s="30"/>
      <c r="E21" s="30"/>
      <c r="F21" s="30"/>
      <c r="G21" s="30"/>
      <c r="H21" s="70"/>
      <c r="I21" s="70"/>
      <c r="J21" s="51">
        <v>-132176104</v>
      </c>
      <c r="K21" s="70"/>
      <c r="L21" s="52">
        <v>-597549487</v>
      </c>
      <c r="M21" s="70"/>
      <c r="N21" s="51">
        <v>-47384905</v>
      </c>
      <c r="O21" s="70"/>
      <c r="P21" s="52">
        <v>-589563827</v>
      </c>
    </row>
    <row r="22" spans="1:16" ht="15.6" customHeight="1">
      <c r="A22" s="30" t="s">
        <v>94</v>
      </c>
      <c r="B22" s="30"/>
      <c r="C22" s="30"/>
      <c r="D22" s="30"/>
      <c r="E22" s="30"/>
      <c r="F22" s="30"/>
      <c r="G22" s="30"/>
      <c r="H22" s="70"/>
      <c r="I22" s="70"/>
      <c r="J22" s="51">
        <v>-271761306</v>
      </c>
      <c r="K22" s="70"/>
      <c r="L22" s="52">
        <v>-212615290</v>
      </c>
      <c r="M22" s="70"/>
      <c r="N22" s="51">
        <v>-247685607</v>
      </c>
      <c r="O22" s="70"/>
      <c r="P22" s="52">
        <v>-209103367</v>
      </c>
    </row>
    <row r="23" spans="1:16" ht="15.6" customHeight="1">
      <c r="A23" s="30" t="s">
        <v>95</v>
      </c>
      <c r="B23" s="30"/>
      <c r="C23" s="30"/>
      <c r="D23" s="30"/>
      <c r="E23" s="30"/>
      <c r="F23" s="30"/>
      <c r="G23" s="30"/>
      <c r="H23" s="70"/>
      <c r="I23" s="70"/>
      <c r="J23" s="59">
        <v>-199065795</v>
      </c>
      <c r="K23" s="70"/>
      <c r="L23" s="60">
        <v>-515902630</v>
      </c>
      <c r="M23" s="70"/>
      <c r="N23" s="59">
        <v>-86775230</v>
      </c>
      <c r="O23" s="70"/>
      <c r="P23" s="60">
        <v>-470482248</v>
      </c>
    </row>
    <row r="24" spans="1:16" ht="15.6" customHeight="1">
      <c r="A24" s="30"/>
      <c r="B24" s="30"/>
      <c r="C24" s="30"/>
      <c r="D24" s="30"/>
      <c r="E24" s="30"/>
      <c r="F24" s="30"/>
      <c r="G24" s="30"/>
      <c r="H24" s="70"/>
      <c r="I24" s="70"/>
      <c r="J24" s="74"/>
      <c r="K24" s="70"/>
      <c r="L24" s="75"/>
      <c r="M24" s="70"/>
      <c r="N24" s="74"/>
      <c r="O24" s="70"/>
      <c r="P24" s="75"/>
    </row>
    <row r="25" spans="1:16" ht="15.6" customHeight="1">
      <c r="A25" s="1" t="s">
        <v>96</v>
      </c>
      <c r="B25" s="1"/>
      <c r="C25" s="1"/>
      <c r="D25" s="1"/>
      <c r="E25" s="1"/>
      <c r="F25" s="1"/>
      <c r="G25" s="1"/>
      <c r="H25" s="206"/>
      <c r="I25" s="206"/>
      <c r="J25" s="76">
        <f>SUM(J21:J23)</f>
        <v>-603003205</v>
      </c>
      <c r="K25" s="206"/>
      <c r="L25" s="77">
        <f>SUM(L21:L23)</f>
        <v>-1326067407</v>
      </c>
      <c r="M25" s="206"/>
      <c r="N25" s="76">
        <f>SUM(N21:N23)</f>
        <v>-381845742</v>
      </c>
      <c r="O25" s="206"/>
      <c r="P25" s="77">
        <f>SUM(P21:P23)</f>
        <v>-1269149442</v>
      </c>
    </row>
    <row r="26" spans="1:16" ht="15.6" customHeight="1">
      <c r="A26" s="30"/>
      <c r="B26" s="30"/>
      <c r="C26" s="30"/>
      <c r="D26" s="30"/>
      <c r="E26" s="30"/>
      <c r="F26" s="30"/>
      <c r="G26" s="30"/>
      <c r="H26" s="70"/>
      <c r="I26" s="70"/>
      <c r="J26" s="51"/>
      <c r="K26" s="70"/>
      <c r="L26" s="52"/>
      <c r="M26" s="70"/>
      <c r="N26" s="51"/>
      <c r="O26" s="70"/>
      <c r="P26" s="52"/>
    </row>
    <row r="27" spans="1:16" ht="15.6" customHeight="1">
      <c r="A27" s="1" t="s">
        <v>97</v>
      </c>
      <c r="B27" s="1"/>
      <c r="C27" s="1"/>
      <c r="D27" s="1"/>
      <c r="E27" s="1"/>
      <c r="F27" s="1"/>
      <c r="G27" s="1"/>
      <c r="H27" s="206"/>
      <c r="I27" s="206"/>
      <c r="J27" s="74">
        <f>J17+J25</f>
        <v>160312630</v>
      </c>
      <c r="K27" s="206"/>
      <c r="L27" s="213">
        <f>L17+L25</f>
        <v>205308446</v>
      </c>
      <c r="M27" s="206"/>
      <c r="N27" s="74">
        <f>N17+N25</f>
        <v>118051713</v>
      </c>
      <c r="O27" s="206"/>
      <c r="P27" s="213">
        <f>P17+P25</f>
        <v>188457953</v>
      </c>
    </row>
    <row r="28" spans="1:16" ht="15.6" customHeight="1">
      <c r="A28" s="30" t="s">
        <v>98</v>
      </c>
      <c r="B28" s="1"/>
      <c r="C28" s="30"/>
      <c r="D28" s="30"/>
      <c r="E28" s="30"/>
      <c r="F28" s="30"/>
      <c r="G28" s="30"/>
      <c r="H28" s="70">
        <v>28</v>
      </c>
      <c r="I28" s="70"/>
      <c r="J28" s="57">
        <v>4250869</v>
      </c>
      <c r="K28" s="70"/>
      <c r="L28" s="58">
        <v>16984931</v>
      </c>
      <c r="M28" s="70"/>
      <c r="N28" s="57">
        <v>17736394</v>
      </c>
      <c r="O28" s="70"/>
      <c r="P28" s="58">
        <v>20168655</v>
      </c>
    </row>
    <row r="29" spans="1:16" ht="15.6" customHeight="1">
      <c r="A29" s="30" t="s">
        <v>99</v>
      </c>
      <c r="B29" s="1"/>
      <c r="C29" s="30"/>
      <c r="D29" s="30"/>
      <c r="E29" s="30"/>
      <c r="F29" s="30"/>
      <c r="G29" s="30"/>
      <c r="H29" s="70">
        <v>12.2</v>
      </c>
      <c r="I29" s="70"/>
      <c r="J29" s="57">
        <v>9191638</v>
      </c>
      <c r="K29" s="70"/>
      <c r="L29" s="58">
        <v>0</v>
      </c>
      <c r="M29" s="70"/>
      <c r="N29" s="57">
        <v>-507400</v>
      </c>
      <c r="O29" s="70"/>
      <c r="P29" s="58">
        <v>0</v>
      </c>
    </row>
    <row r="30" spans="1:16" ht="15.6" customHeight="1">
      <c r="A30" s="78" t="s">
        <v>100</v>
      </c>
      <c r="B30" s="30"/>
      <c r="C30" s="30"/>
      <c r="D30" s="30"/>
      <c r="E30" s="30"/>
      <c r="F30" s="30"/>
      <c r="G30" s="30"/>
      <c r="H30" s="70"/>
      <c r="I30" s="70"/>
      <c r="J30" s="57">
        <v>-24124557</v>
      </c>
      <c r="K30" s="70"/>
      <c r="L30" s="58">
        <v>-21752232</v>
      </c>
      <c r="M30" s="70"/>
      <c r="N30" s="57">
        <v>-22718870</v>
      </c>
      <c r="O30" s="70"/>
      <c r="P30" s="58">
        <v>-21453824</v>
      </c>
    </row>
    <row r="31" spans="1:16" ht="15.6" customHeight="1">
      <c r="A31" s="78" t="s">
        <v>101</v>
      </c>
      <c r="B31" s="30"/>
      <c r="C31" s="30"/>
      <c r="D31" s="30"/>
      <c r="E31" s="30"/>
      <c r="F31" s="30"/>
      <c r="G31" s="30"/>
      <c r="H31" s="70"/>
      <c r="I31" s="70"/>
      <c r="J31" s="57">
        <v>-93934377</v>
      </c>
      <c r="K31" s="70"/>
      <c r="L31" s="58">
        <v>-102299225</v>
      </c>
      <c r="M31" s="70"/>
      <c r="N31" s="57">
        <v>-81472979</v>
      </c>
      <c r="O31" s="70"/>
      <c r="P31" s="58">
        <v>-87819937</v>
      </c>
    </row>
    <row r="32" spans="1:16" ht="15.6" customHeight="1">
      <c r="A32" s="30" t="s">
        <v>102</v>
      </c>
      <c r="B32" s="1"/>
      <c r="C32" s="1"/>
      <c r="D32" s="30"/>
      <c r="E32" s="30"/>
      <c r="F32" s="30"/>
      <c r="G32" s="30"/>
      <c r="H32" s="70">
        <v>29</v>
      </c>
      <c r="I32" s="70"/>
      <c r="J32" s="57">
        <v>-25511696</v>
      </c>
      <c r="K32" s="70"/>
      <c r="L32" s="58">
        <v>-30064786</v>
      </c>
      <c r="M32" s="70"/>
      <c r="N32" s="57">
        <v>-24727134</v>
      </c>
      <c r="O32" s="70"/>
      <c r="P32" s="58">
        <v>-29790837</v>
      </c>
    </row>
    <row r="33" spans="1:16" ht="15.6" customHeight="1">
      <c r="A33" s="30" t="s">
        <v>103</v>
      </c>
      <c r="B33" s="1"/>
      <c r="C33" s="1"/>
      <c r="D33" s="30"/>
      <c r="E33" s="30"/>
      <c r="F33" s="30"/>
      <c r="G33" s="30"/>
      <c r="H33" s="70">
        <v>12.2</v>
      </c>
      <c r="I33" s="70"/>
      <c r="J33" s="79">
        <v>-9699038</v>
      </c>
      <c r="K33" s="70"/>
      <c r="L33" s="80">
        <v>0</v>
      </c>
      <c r="M33" s="70"/>
      <c r="N33" s="79">
        <v>0</v>
      </c>
      <c r="O33" s="70"/>
      <c r="P33" s="80">
        <v>0</v>
      </c>
    </row>
    <row r="34" spans="1:16" ht="15.6" customHeight="1">
      <c r="A34" s="30"/>
      <c r="B34" s="30"/>
      <c r="C34" s="30"/>
      <c r="D34" s="30"/>
      <c r="E34" s="30"/>
      <c r="F34" s="30"/>
      <c r="G34" s="30"/>
      <c r="H34" s="70"/>
      <c r="I34" s="70"/>
      <c r="J34" s="81"/>
      <c r="K34" s="70"/>
      <c r="L34" s="82"/>
      <c r="M34" s="70"/>
      <c r="N34" s="81"/>
      <c r="O34" s="70"/>
      <c r="P34" s="82"/>
    </row>
    <row r="35" spans="1:16" ht="15.6" customHeight="1">
      <c r="A35" s="1" t="s">
        <v>104</v>
      </c>
      <c r="B35" s="30"/>
      <c r="C35" s="30"/>
      <c r="D35" s="30"/>
      <c r="E35" s="30"/>
      <c r="F35" s="30"/>
      <c r="G35" s="30"/>
      <c r="H35" s="70"/>
      <c r="I35" s="70"/>
      <c r="J35" s="74">
        <f>SUM(J27:J33)</f>
        <v>20485469</v>
      </c>
      <c r="K35" s="70"/>
      <c r="L35" s="75">
        <f>SUM(L27:L33)</f>
        <v>68177134</v>
      </c>
      <c r="M35" s="70"/>
      <c r="N35" s="74">
        <f>SUM(N27:N33)</f>
        <v>6361724</v>
      </c>
      <c r="O35" s="70"/>
      <c r="P35" s="75">
        <f>SUM(P27:P33)</f>
        <v>69562010</v>
      </c>
    </row>
    <row r="36" spans="1:16" ht="15.6" customHeight="1">
      <c r="A36" s="30" t="s">
        <v>105</v>
      </c>
      <c r="B36" s="30"/>
      <c r="C36" s="30"/>
      <c r="D36" s="30"/>
      <c r="E36" s="30"/>
      <c r="F36" s="30"/>
      <c r="G36" s="78"/>
      <c r="H36" s="70">
        <v>31</v>
      </c>
      <c r="I36" s="70"/>
      <c r="J36" s="76">
        <v>-4160993</v>
      </c>
      <c r="K36" s="70"/>
      <c r="L36" s="77">
        <v>-3108909</v>
      </c>
      <c r="M36" s="70"/>
      <c r="N36" s="76">
        <v>-1276528</v>
      </c>
      <c r="O36" s="70"/>
      <c r="P36" s="77">
        <v>-13447878</v>
      </c>
    </row>
    <row r="37" spans="1:16" ht="15.6" customHeight="1">
      <c r="A37" s="30"/>
      <c r="B37" s="1"/>
      <c r="C37" s="30"/>
      <c r="D37" s="30"/>
      <c r="E37" s="30"/>
      <c r="F37" s="30"/>
      <c r="G37" s="30"/>
      <c r="H37" s="70"/>
      <c r="I37" s="70"/>
      <c r="J37" s="74"/>
      <c r="K37" s="70"/>
      <c r="L37" s="75"/>
      <c r="M37" s="70"/>
      <c r="N37" s="74"/>
      <c r="O37" s="70"/>
      <c r="P37" s="75"/>
    </row>
    <row r="38" spans="1:16" ht="15.6" customHeight="1">
      <c r="A38" s="83" t="s">
        <v>106</v>
      </c>
      <c r="B38" s="83"/>
      <c r="C38" s="83"/>
      <c r="D38" s="206"/>
      <c r="E38" s="30"/>
      <c r="F38" s="30"/>
      <c r="G38" s="30"/>
      <c r="H38" s="70"/>
      <c r="I38" s="70"/>
      <c r="J38" s="74">
        <f>SUM(J35:J36)</f>
        <v>16324476</v>
      </c>
      <c r="K38" s="70"/>
      <c r="L38" s="75">
        <f>SUM(L35:L36)</f>
        <v>65068225</v>
      </c>
      <c r="M38" s="70"/>
      <c r="N38" s="74">
        <f>SUM(N35:N36)</f>
        <v>5085196</v>
      </c>
      <c r="O38" s="70"/>
      <c r="P38" s="75">
        <f>SUM(P35:P36)</f>
        <v>56114132</v>
      </c>
    </row>
    <row r="39" spans="1:16" ht="15.6" customHeight="1">
      <c r="A39" s="83" t="s">
        <v>107</v>
      </c>
      <c r="B39" s="83"/>
      <c r="C39" s="83"/>
      <c r="D39" s="206"/>
      <c r="E39" s="30"/>
      <c r="F39" s="30"/>
      <c r="G39" s="30"/>
      <c r="H39" s="70"/>
      <c r="I39" s="70"/>
      <c r="J39" s="74"/>
      <c r="K39" s="70"/>
      <c r="L39" s="75"/>
      <c r="M39" s="70"/>
      <c r="N39" s="74"/>
      <c r="O39" s="70"/>
      <c r="P39" s="75"/>
    </row>
    <row r="40" spans="1:16" ht="15.6" customHeight="1">
      <c r="A40" s="55" t="s">
        <v>108</v>
      </c>
      <c r="B40" s="55"/>
      <c r="C40" s="55"/>
      <c r="D40" s="206"/>
      <c r="E40" s="30"/>
      <c r="F40" s="30"/>
      <c r="G40" s="30"/>
      <c r="H40" s="70"/>
      <c r="I40" s="70"/>
      <c r="J40" s="74"/>
      <c r="K40" s="70"/>
      <c r="L40" s="75"/>
      <c r="M40" s="70"/>
      <c r="N40" s="74"/>
      <c r="O40" s="70"/>
      <c r="P40" s="75"/>
    </row>
    <row r="41" spans="1:16" ht="15.6" customHeight="1">
      <c r="A41" s="84"/>
      <c r="B41" s="55" t="s">
        <v>109</v>
      </c>
      <c r="C41" s="55"/>
      <c r="D41" s="206"/>
      <c r="E41" s="30"/>
      <c r="F41" s="30"/>
      <c r="G41" s="30"/>
      <c r="H41" s="70"/>
      <c r="I41" s="70"/>
      <c r="J41" s="74"/>
      <c r="K41" s="70"/>
      <c r="L41" s="75"/>
      <c r="M41" s="70"/>
      <c r="N41" s="74"/>
      <c r="O41" s="70"/>
      <c r="P41" s="75"/>
    </row>
    <row r="42" spans="1:16" ht="15.6" customHeight="1">
      <c r="A42" s="84"/>
      <c r="B42" s="55"/>
      <c r="C42" s="55" t="s">
        <v>110</v>
      </c>
      <c r="D42" s="206"/>
      <c r="E42" s="30"/>
      <c r="F42" s="30"/>
      <c r="G42" s="30"/>
      <c r="H42" s="70"/>
      <c r="I42" s="70"/>
      <c r="J42" s="74">
        <v>3618112</v>
      </c>
      <c r="K42" s="70"/>
      <c r="L42" s="75">
        <v>1220690</v>
      </c>
      <c r="M42" s="70"/>
      <c r="N42" s="74">
        <v>4010103</v>
      </c>
      <c r="O42" s="70"/>
      <c r="P42" s="75">
        <v>742910</v>
      </c>
    </row>
    <row r="43" spans="1:16" ht="15.6" customHeight="1">
      <c r="A43" s="84"/>
      <c r="B43" s="55" t="s">
        <v>111</v>
      </c>
      <c r="C43" s="55"/>
      <c r="D43" s="206"/>
      <c r="E43" s="30"/>
      <c r="F43" s="30"/>
      <c r="G43" s="30"/>
      <c r="H43" s="70"/>
      <c r="I43" s="70"/>
      <c r="J43" s="76">
        <v>-723623</v>
      </c>
      <c r="K43" s="70"/>
      <c r="L43" s="77">
        <v>-244138</v>
      </c>
      <c r="M43" s="70"/>
      <c r="N43" s="76">
        <v>-802021</v>
      </c>
      <c r="O43" s="70"/>
      <c r="P43" s="77">
        <v>-148582</v>
      </c>
    </row>
    <row r="44" spans="1:16" ht="15.6" customHeight="1">
      <c r="A44" s="84"/>
      <c r="B44" s="55"/>
      <c r="C44" s="55"/>
      <c r="D44" s="206"/>
      <c r="E44" s="30"/>
      <c r="F44" s="30"/>
      <c r="G44" s="30"/>
      <c r="H44" s="70"/>
      <c r="I44" s="70"/>
      <c r="J44" s="74"/>
      <c r="K44" s="70"/>
      <c r="L44" s="75"/>
      <c r="M44" s="70"/>
      <c r="N44" s="74"/>
      <c r="O44" s="70"/>
      <c r="P44" s="75"/>
    </row>
    <row r="45" spans="1:16" ht="15.6" customHeight="1">
      <c r="A45" s="56" t="s">
        <v>112</v>
      </c>
      <c r="B45" s="55"/>
      <c r="C45" s="55"/>
      <c r="D45" s="206"/>
      <c r="E45" s="30"/>
      <c r="F45" s="30"/>
      <c r="G45" s="30"/>
      <c r="H45" s="70"/>
      <c r="I45" s="70"/>
      <c r="J45" s="74"/>
      <c r="K45" s="70"/>
      <c r="L45" s="75"/>
      <c r="M45" s="70"/>
      <c r="N45" s="74"/>
      <c r="O45" s="70"/>
      <c r="P45" s="75"/>
    </row>
    <row r="46" spans="1:16" ht="15.6" customHeight="1">
      <c r="A46" s="56"/>
      <c r="B46" s="55" t="s">
        <v>113</v>
      </c>
      <c r="C46" s="55"/>
      <c r="D46" s="206"/>
      <c r="E46" s="30"/>
      <c r="F46" s="30"/>
      <c r="G46" s="30"/>
      <c r="H46" s="70"/>
      <c r="I46" s="70"/>
      <c r="J46" s="76">
        <f>SUM(J40:J43)</f>
        <v>2894489</v>
      </c>
      <c r="K46" s="70"/>
      <c r="L46" s="77">
        <f>SUM(L40:L43)</f>
        <v>976552</v>
      </c>
      <c r="M46" s="70"/>
      <c r="N46" s="76">
        <f>SUM(N40:N43)</f>
        <v>3208082</v>
      </c>
      <c r="O46" s="70"/>
      <c r="P46" s="77">
        <f>SUM(P40:P43)</f>
        <v>594328</v>
      </c>
    </row>
    <row r="47" spans="1:16" ht="15.6" customHeight="1">
      <c r="A47" s="84"/>
      <c r="B47" s="55"/>
      <c r="C47" s="55"/>
      <c r="D47" s="206"/>
      <c r="E47" s="30"/>
      <c r="F47" s="30"/>
      <c r="G47" s="30"/>
      <c r="H47" s="70"/>
      <c r="I47" s="70"/>
      <c r="J47" s="74"/>
      <c r="K47" s="70"/>
      <c r="L47" s="75"/>
      <c r="M47" s="70"/>
      <c r="N47" s="74"/>
      <c r="O47" s="70"/>
      <c r="P47" s="75"/>
    </row>
    <row r="48" spans="1:16" ht="15.6" customHeight="1">
      <c r="A48" s="84" t="s">
        <v>114</v>
      </c>
      <c r="B48" s="55"/>
      <c r="C48" s="55"/>
      <c r="D48" s="206"/>
      <c r="E48" s="30"/>
      <c r="F48" s="30"/>
      <c r="G48" s="30"/>
      <c r="H48" s="70"/>
      <c r="I48" s="70"/>
      <c r="J48" s="74"/>
      <c r="K48" s="70"/>
      <c r="L48" s="75"/>
      <c r="M48" s="70"/>
      <c r="N48" s="74"/>
      <c r="O48" s="70"/>
      <c r="P48" s="75"/>
    </row>
    <row r="49" spans="1:16" ht="15.6" customHeight="1">
      <c r="A49" s="84"/>
      <c r="B49" s="85" t="s">
        <v>115</v>
      </c>
      <c r="C49" s="55"/>
      <c r="D49" s="206"/>
      <c r="E49" s="30"/>
      <c r="F49" s="30"/>
      <c r="G49" s="30"/>
      <c r="H49" s="70"/>
      <c r="I49" s="70"/>
      <c r="J49" s="76">
        <f>J46</f>
        <v>2894489</v>
      </c>
      <c r="K49" s="70"/>
      <c r="L49" s="77">
        <f>L46</f>
        <v>976552</v>
      </c>
      <c r="M49" s="74"/>
      <c r="N49" s="76">
        <f>N46</f>
        <v>3208082</v>
      </c>
      <c r="O49" s="70"/>
      <c r="P49" s="77">
        <f>P46</f>
        <v>594328</v>
      </c>
    </row>
    <row r="50" spans="1:16" ht="15.6" customHeight="1">
      <c r="A50" s="30"/>
      <c r="B50" s="30"/>
      <c r="C50" s="30"/>
      <c r="D50" s="30"/>
      <c r="E50" s="30"/>
      <c r="F50" s="30"/>
      <c r="G50" s="30"/>
      <c r="H50" s="30"/>
      <c r="I50" s="30"/>
      <c r="J50" s="74"/>
      <c r="K50" s="30"/>
      <c r="L50" s="75"/>
      <c r="M50" s="30"/>
      <c r="N50" s="74"/>
      <c r="O50" s="30"/>
      <c r="P50" s="75"/>
    </row>
    <row r="51" spans="1:16" ht="15.6" customHeight="1" thickBot="1">
      <c r="A51" s="1" t="s">
        <v>116</v>
      </c>
      <c r="B51" s="1"/>
      <c r="C51" s="30"/>
      <c r="D51" s="30"/>
      <c r="E51" s="30"/>
      <c r="F51" s="30"/>
      <c r="G51" s="30"/>
      <c r="H51" s="70"/>
      <c r="I51" s="70"/>
      <c r="J51" s="86">
        <f>J49+J38</f>
        <v>19218965</v>
      </c>
      <c r="K51" s="75"/>
      <c r="L51" s="87">
        <f>L49+L38</f>
        <v>66044777</v>
      </c>
      <c r="M51" s="75"/>
      <c r="N51" s="86">
        <f>N49+N38</f>
        <v>8293278</v>
      </c>
      <c r="O51" s="75"/>
      <c r="P51" s="87">
        <f>P49+P38</f>
        <v>56708460</v>
      </c>
    </row>
    <row r="52" spans="1:16" ht="20.25" customHeight="1" thickTop="1">
      <c r="A52" s="1"/>
      <c r="B52" s="1"/>
      <c r="C52" s="30"/>
      <c r="D52" s="30"/>
      <c r="E52" s="30"/>
      <c r="F52" s="30"/>
      <c r="G52" s="30"/>
      <c r="H52" s="70"/>
      <c r="I52" s="70"/>
      <c r="J52" s="75"/>
      <c r="K52" s="75"/>
      <c r="L52" s="75"/>
      <c r="M52" s="75"/>
      <c r="N52" s="75"/>
      <c r="O52" s="75"/>
      <c r="P52" s="75"/>
    </row>
    <row r="53" spans="1:16" ht="15.95" customHeight="1">
      <c r="A53" s="1"/>
      <c r="B53" s="1"/>
      <c r="C53" s="30"/>
      <c r="D53" s="30"/>
      <c r="E53" s="30"/>
      <c r="F53" s="30"/>
      <c r="G53" s="30"/>
      <c r="H53" s="70"/>
      <c r="I53" s="70"/>
      <c r="J53" s="75"/>
      <c r="K53" s="75"/>
      <c r="L53" s="75"/>
      <c r="M53" s="75"/>
      <c r="N53" s="75"/>
      <c r="O53" s="75"/>
      <c r="P53" s="75"/>
    </row>
    <row r="54" spans="1:16" ht="15.95" customHeight="1">
      <c r="A54" s="218" t="s">
        <v>36</v>
      </c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</row>
    <row r="55" spans="1:16">
      <c r="A55" s="205"/>
      <c r="B55" s="205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</row>
    <row r="56" spans="1:16" ht="21.95" customHeight="1">
      <c r="A56" s="88" t="s">
        <v>37</v>
      </c>
      <c r="B56" s="88"/>
      <c r="C56" s="88"/>
      <c r="D56" s="88"/>
      <c r="E56" s="88"/>
      <c r="F56" s="88"/>
      <c r="G56" s="88"/>
      <c r="H56" s="89"/>
      <c r="I56" s="89"/>
      <c r="J56" s="60"/>
      <c r="K56" s="89"/>
      <c r="L56" s="60"/>
      <c r="M56" s="89"/>
      <c r="N56" s="60"/>
      <c r="O56" s="89"/>
      <c r="P56" s="60"/>
    </row>
    <row r="57" spans="1:16" ht="16.5" customHeight="1">
      <c r="A57" s="1" t="s">
        <v>0</v>
      </c>
      <c r="B57" s="1"/>
      <c r="C57" s="1"/>
      <c r="D57" s="1"/>
      <c r="E57" s="1"/>
      <c r="F57" s="1"/>
      <c r="G57" s="1"/>
      <c r="H57" s="206"/>
      <c r="I57" s="206"/>
      <c r="J57" s="206"/>
      <c r="K57" s="206"/>
      <c r="L57" s="206"/>
      <c r="M57" s="206"/>
      <c r="N57" s="61"/>
      <c r="O57" s="62"/>
      <c r="P57" s="61"/>
    </row>
    <row r="58" spans="1:16" ht="16.5" customHeight="1">
      <c r="A58" s="1" t="s">
        <v>85</v>
      </c>
      <c r="B58" s="1"/>
      <c r="C58" s="1"/>
      <c r="D58" s="1"/>
      <c r="E58" s="1"/>
      <c r="F58" s="1"/>
      <c r="G58" s="1"/>
      <c r="H58" s="206"/>
      <c r="I58" s="206"/>
      <c r="J58" s="206"/>
      <c r="K58" s="206"/>
      <c r="L58" s="206"/>
      <c r="M58" s="206"/>
      <c r="N58" s="61"/>
      <c r="O58" s="62"/>
      <c r="P58" s="61"/>
    </row>
    <row r="59" spans="1:16" ht="16.5" customHeight="1">
      <c r="A59" s="63" t="s">
        <v>86</v>
      </c>
      <c r="B59" s="64"/>
      <c r="C59" s="64"/>
      <c r="D59" s="64"/>
      <c r="E59" s="64"/>
      <c r="F59" s="64"/>
      <c r="G59" s="64"/>
      <c r="H59" s="65"/>
      <c r="I59" s="65"/>
      <c r="J59" s="65"/>
      <c r="K59" s="65"/>
      <c r="L59" s="65"/>
      <c r="M59" s="65"/>
      <c r="N59" s="66"/>
      <c r="O59" s="67"/>
      <c r="P59" s="66"/>
    </row>
    <row r="60" spans="1:16" ht="16.5" customHeight="1">
      <c r="A60" s="68"/>
      <c r="B60" s="1"/>
      <c r="C60" s="1"/>
      <c r="D60" s="1"/>
      <c r="E60" s="1"/>
      <c r="F60" s="1"/>
      <c r="G60" s="1"/>
      <c r="H60" s="206"/>
      <c r="I60" s="206"/>
      <c r="J60" s="206"/>
      <c r="K60" s="206"/>
      <c r="L60" s="206"/>
      <c r="M60" s="206"/>
      <c r="N60" s="61"/>
      <c r="O60" s="62"/>
      <c r="P60" s="61"/>
    </row>
    <row r="61" spans="1:16" ht="16.5" customHeight="1">
      <c r="A61" s="68"/>
      <c r="B61" s="1"/>
      <c r="C61" s="1"/>
      <c r="D61" s="1"/>
      <c r="E61" s="1"/>
      <c r="F61" s="1"/>
      <c r="G61" s="1"/>
      <c r="H61" s="206"/>
      <c r="I61" s="206"/>
      <c r="J61" s="206"/>
      <c r="K61" s="206"/>
      <c r="L61" s="206"/>
      <c r="M61" s="206"/>
      <c r="N61" s="61"/>
      <c r="O61" s="62"/>
      <c r="P61" s="61"/>
    </row>
    <row r="62" spans="1:16" ht="16.5" customHeight="1">
      <c r="A62" s="68"/>
      <c r="B62" s="1"/>
      <c r="C62" s="1"/>
      <c r="D62" s="1"/>
      <c r="E62" s="1"/>
      <c r="F62" s="1"/>
      <c r="G62" s="1"/>
      <c r="H62" s="206"/>
      <c r="I62" s="206"/>
      <c r="J62" s="215" t="s">
        <v>3</v>
      </c>
      <c r="K62" s="215"/>
      <c r="L62" s="215"/>
      <c r="M62" s="206"/>
      <c r="N62" s="216" t="s">
        <v>4</v>
      </c>
      <c r="O62" s="216"/>
      <c r="P62" s="216"/>
    </row>
    <row r="63" spans="1:16" ht="16.5" customHeight="1">
      <c r="A63" s="2"/>
      <c r="B63" s="2"/>
      <c r="C63" s="2"/>
      <c r="D63" s="2"/>
      <c r="E63" s="2"/>
      <c r="F63" s="2"/>
      <c r="G63" s="2"/>
      <c r="H63" s="3"/>
      <c r="I63" s="3"/>
      <c r="J63" s="217" t="s">
        <v>5</v>
      </c>
      <c r="K63" s="217"/>
      <c r="L63" s="217"/>
      <c r="M63" s="10"/>
      <c r="N63" s="217" t="s">
        <v>5</v>
      </c>
      <c r="O63" s="217"/>
      <c r="P63" s="217"/>
    </row>
    <row r="64" spans="1:16" ht="16.5" customHeight="1">
      <c r="A64" s="1"/>
      <c r="B64" s="1"/>
      <c r="C64" s="1"/>
      <c r="D64" s="1"/>
      <c r="E64" s="1"/>
      <c r="F64" s="1"/>
      <c r="G64" s="1"/>
      <c r="H64" s="30"/>
      <c r="I64" s="206"/>
      <c r="J64" s="11" t="s">
        <v>6</v>
      </c>
      <c r="K64" s="12"/>
      <c r="L64" s="11" t="s">
        <v>7</v>
      </c>
      <c r="M64" s="4"/>
      <c r="N64" s="11" t="s">
        <v>6</v>
      </c>
      <c r="O64" s="12"/>
      <c r="P64" s="11" t="s">
        <v>7</v>
      </c>
    </row>
    <row r="65" spans="1:16" ht="16.5" customHeight="1">
      <c r="A65" s="1"/>
      <c r="B65" s="1"/>
      <c r="C65" s="1"/>
      <c r="D65" s="1"/>
      <c r="E65" s="1"/>
      <c r="F65" s="1"/>
      <c r="G65" s="1"/>
      <c r="H65" s="65" t="s">
        <v>117</v>
      </c>
      <c r="I65" s="206"/>
      <c r="J65" s="14" t="s">
        <v>9</v>
      </c>
      <c r="K65" s="15"/>
      <c r="L65" s="14" t="s">
        <v>9</v>
      </c>
      <c r="M65" s="15"/>
      <c r="N65" s="14" t="s">
        <v>9</v>
      </c>
      <c r="O65" s="15"/>
      <c r="P65" s="14" t="s">
        <v>9</v>
      </c>
    </row>
    <row r="66" spans="1:16" ht="16.5" customHeight="1">
      <c r="A66" s="30"/>
      <c r="B66" s="30"/>
      <c r="C66" s="30"/>
      <c r="D66" s="30"/>
      <c r="E66" s="30"/>
      <c r="F66" s="30"/>
      <c r="G66" s="30"/>
      <c r="H66" s="70"/>
      <c r="I66" s="70"/>
      <c r="J66" s="51"/>
      <c r="K66" s="70"/>
      <c r="L66" s="52"/>
      <c r="M66" s="70"/>
      <c r="N66" s="51"/>
      <c r="O66" s="70"/>
      <c r="P66" s="52"/>
    </row>
    <row r="67" spans="1:16" ht="16.5" customHeight="1">
      <c r="A67" s="1" t="s">
        <v>118</v>
      </c>
      <c r="B67" s="30"/>
      <c r="C67" s="30"/>
      <c r="D67" s="30"/>
      <c r="E67" s="30"/>
      <c r="F67" s="30"/>
      <c r="G67" s="30"/>
      <c r="H67" s="70"/>
      <c r="I67" s="70"/>
      <c r="J67" s="81"/>
      <c r="K67" s="82"/>
      <c r="L67" s="82"/>
      <c r="M67" s="82"/>
      <c r="N67" s="81"/>
      <c r="O67" s="82"/>
      <c r="P67" s="82"/>
    </row>
    <row r="68" spans="1:16" ht="16.5" customHeight="1">
      <c r="A68" s="30" t="s">
        <v>119</v>
      </c>
      <c r="B68" s="30"/>
      <c r="C68" s="30"/>
      <c r="D68" s="30"/>
      <c r="E68" s="30"/>
      <c r="F68" s="30"/>
      <c r="G68" s="30"/>
      <c r="H68" s="70"/>
      <c r="I68" s="70"/>
      <c r="J68" s="90">
        <v>15753822</v>
      </c>
      <c r="K68" s="70"/>
      <c r="L68" s="91">
        <v>65236759</v>
      </c>
      <c r="M68" s="70"/>
      <c r="N68" s="90">
        <v>5085196</v>
      </c>
      <c r="O68" s="92"/>
      <c r="P68" s="91">
        <v>56114132</v>
      </c>
    </row>
    <row r="69" spans="1:16" ht="16.5" customHeight="1">
      <c r="A69" s="30" t="s">
        <v>82</v>
      </c>
      <c r="B69" s="30"/>
      <c r="C69" s="30"/>
      <c r="D69" s="30"/>
      <c r="E69" s="30"/>
      <c r="F69" s="30"/>
      <c r="G69" s="30"/>
      <c r="H69" s="70"/>
      <c r="I69" s="70"/>
      <c r="J69" s="76">
        <v>570654</v>
      </c>
      <c r="K69" s="70"/>
      <c r="L69" s="77">
        <v>-168534</v>
      </c>
      <c r="M69" s="70"/>
      <c r="N69" s="79">
        <v>0</v>
      </c>
      <c r="O69" s="92"/>
      <c r="P69" s="80">
        <v>0</v>
      </c>
    </row>
    <row r="70" spans="1:16" ht="16.5" customHeight="1">
      <c r="A70" s="30"/>
      <c r="B70" s="30"/>
      <c r="C70" s="30"/>
      <c r="D70" s="30"/>
      <c r="E70" s="30"/>
      <c r="F70" s="30"/>
      <c r="G70" s="30"/>
      <c r="H70" s="70"/>
      <c r="I70" s="70"/>
      <c r="J70" s="57"/>
      <c r="K70" s="70"/>
      <c r="L70" s="58"/>
      <c r="M70" s="70"/>
      <c r="N70" s="57"/>
      <c r="O70" s="92"/>
      <c r="P70" s="58"/>
    </row>
    <row r="71" spans="1:16" ht="16.5" customHeight="1" thickBot="1">
      <c r="A71" s="30"/>
      <c r="B71" s="30"/>
      <c r="C71" s="30"/>
      <c r="D71" s="30"/>
      <c r="E71" s="30"/>
      <c r="F71" s="30"/>
      <c r="G71" s="30"/>
      <c r="H71" s="70"/>
      <c r="I71" s="70"/>
      <c r="J71" s="93">
        <f>SUM(J68:J69)</f>
        <v>16324476</v>
      </c>
      <c r="K71" s="70"/>
      <c r="L71" s="94">
        <f>SUM(L68:L69)</f>
        <v>65068225</v>
      </c>
      <c r="M71" s="70"/>
      <c r="N71" s="93">
        <f>SUM(N68:N69)</f>
        <v>5085196</v>
      </c>
      <c r="O71" s="92"/>
      <c r="P71" s="94">
        <f>SUM(P68:P69)</f>
        <v>56114132</v>
      </c>
    </row>
    <row r="72" spans="1:16" ht="16.5" customHeight="1" thickTop="1">
      <c r="A72" s="30"/>
      <c r="B72" s="30"/>
      <c r="C72" s="30"/>
      <c r="D72" s="30"/>
      <c r="E72" s="30"/>
      <c r="F72" s="30"/>
      <c r="G72" s="30"/>
      <c r="H72" s="70"/>
      <c r="I72" s="70"/>
      <c r="J72" s="57"/>
      <c r="K72" s="70"/>
      <c r="L72" s="58"/>
      <c r="M72" s="70"/>
      <c r="N72" s="57"/>
      <c r="O72" s="92"/>
      <c r="P72" s="58"/>
    </row>
    <row r="73" spans="1:16" ht="16.5" customHeight="1">
      <c r="A73" s="1" t="s">
        <v>120</v>
      </c>
      <c r="B73" s="1"/>
      <c r="C73" s="30"/>
      <c r="D73" s="30"/>
      <c r="E73" s="30"/>
      <c r="F73" s="30"/>
      <c r="G73" s="30"/>
      <c r="H73" s="70"/>
      <c r="I73" s="70"/>
      <c r="J73" s="81"/>
      <c r="K73" s="70"/>
      <c r="L73" s="82"/>
      <c r="M73" s="70"/>
      <c r="N73" s="81"/>
      <c r="O73" s="70"/>
      <c r="P73" s="82"/>
    </row>
    <row r="74" spans="1:16" ht="16.5" customHeight="1">
      <c r="A74" s="30" t="s">
        <v>119</v>
      </c>
      <c r="B74" s="30"/>
      <c r="C74" s="30"/>
      <c r="D74" s="30"/>
      <c r="E74" s="30"/>
      <c r="F74" s="30"/>
      <c r="G74" s="30"/>
      <c r="H74" s="70"/>
      <c r="I74" s="70"/>
      <c r="J74" s="90">
        <v>18648311</v>
      </c>
      <c r="K74" s="70"/>
      <c r="L74" s="91">
        <v>66213311</v>
      </c>
      <c r="M74" s="70"/>
      <c r="N74" s="57">
        <v>8293278</v>
      </c>
      <c r="O74" s="92"/>
      <c r="P74" s="58">
        <v>56708460</v>
      </c>
    </row>
    <row r="75" spans="1:16" ht="16.5" customHeight="1">
      <c r="A75" s="30" t="s">
        <v>82</v>
      </c>
      <c r="B75" s="30"/>
      <c r="C75" s="30"/>
      <c r="D75" s="30"/>
      <c r="E75" s="30"/>
      <c r="F75" s="30"/>
      <c r="G75" s="30"/>
      <c r="H75" s="70"/>
      <c r="I75" s="70"/>
      <c r="J75" s="76">
        <v>570654</v>
      </c>
      <c r="K75" s="70"/>
      <c r="L75" s="77">
        <v>-168534</v>
      </c>
      <c r="M75" s="70"/>
      <c r="N75" s="79">
        <v>0</v>
      </c>
      <c r="O75" s="92"/>
      <c r="P75" s="80">
        <v>0</v>
      </c>
    </row>
    <row r="76" spans="1:16" ht="16.5" customHeight="1">
      <c r="A76" s="30"/>
      <c r="B76" s="30"/>
      <c r="C76" s="30"/>
      <c r="D76" s="30"/>
      <c r="E76" s="30"/>
      <c r="F76" s="30"/>
      <c r="G76" s="30"/>
      <c r="H76" s="70"/>
      <c r="I76" s="70"/>
      <c r="J76" s="57"/>
      <c r="K76" s="70"/>
      <c r="L76" s="58"/>
      <c r="M76" s="70"/>
      <c r="N76" s="57"/>
      <c r="O76" s="92"/>
      <c r="P76" s="58"/>
    </row>
    <row r="77" spans="1:16" ht="16.5" customHeight="1" thickBot="1">
      <c r="A77" s="30"/>
      <c r="B77" s="30"/>
      <c r="C77" s="30"/>
      <c r="D77" s="30"/>
      <c r="E77" s="30"/>
      <c r="F77" s="30"/>
      <c r="G77" s="30"/>
      <c r="H77" s="70"/>
      <c r="I77" s="70"/>
      <c r="J77" s="93">
        <f>SUM(J74:J75)</f>
        <v>19218965</v>
      </c>
      <c r="K77" s="70"/>
      <c r="L77" s="94">
        <f>SUM(L74:L75)</f>
        <v>66044777</v>
      </c>
      <c r="M77" s="70"/>
      <c r="N77" s="93">
        <f>SUM(N74:N75)</f>
        <v>8293278</v>
      </c>
      <c r="O77" s="92"/>
      <c r="P77" s="94">
        <f>SUM(P74:P75)</f>
        <v>56708460</v>
      </c>
    </row>
    <row r="78" spans="1:16" ht="16.5" customHeight="1" thickTop="1">
      <c r="A78" s="30"/>
      <c r="B78" s="30"/>
      <c r="C78" s="30"/>
      <c r="D78" s="30"/>
      <c r="E78" s="30"/>
      <c r="F78" s="30"/>
      <c r="G78" s="30"/>
      <c r="H78" s="70"/>
      <c r="I78" s="70"/>
      <c r="J78" s="51"/>
      <c r="K78" s="70"/>
      <c r="L78" s="52"/>
      <c r="M78" s="70"/>
      <c r="N78" s="51"/>
      <c r="O78" s="70"/>
      <c r="P78" s="52"/>
    </row>
    <row r="79" spans="1:16" ht="16.5" customHeight="1">
      <c r="A79" s="30"/>
      <c r="B79" s="30"/>
      <c r="C79" s="30"/>
      <c r="D79" s="30"/>
      <c r="E79" s="30"/>
      <c r="F79" s="30"/>
      <c r="G79" s="30"/>
      <c r="H79" s="70"/>
      <c r="I79" s="70"/>
      <c r="J79" s="51"/>
      <c r="K79" s="70"/>
      <c r="L79" s="52"/>
      <c r="M79" s="70"/>
      <c r="N79" s="51"/>
      <c r="O79" s="70"/>
      <c r="P79" s="52"/>
    </row>
    <row r="80" spans="1:16" ht="16.5" customHeight="1">
      <c r="A80" s="1" t="s">
        <v>121</v>
      </c>
      <c r="B80" s="30"/>
      <c r="C80" s="30"/>
      <c r="D80" s="30"/>
      <c r="E80" s="30"/>
      <c r="F80" s="30"/>
      <c r="G80" s="30"/>
      <c r="H80" s="70"/>
      <c r="I80" s="70"/>
      <c r="J80" s="81"/>
      <c r="K80" s="70"/>
      <c r="L80" s="82"/>
      <c r="M80" s="70"/>
      <c r="N80" s="81"/>
      <c r="O80" s="70"/>
      <c r="P80" s="82"/>
    </row>
    <row r="81" spans="1:16" ht="16.5" customHeight="1">
      <c r="A81" s="1"/>
      <c r="B81" s="30"/>
      <c r="C81" s="30"/>
      <c r="D81" s="30"/>
      <c r="E81" s="30"/>
      <c r="F81" s="30"/>
      <c r="G81" s="30"/>
      <c r="H81" s="70"/>
      <c r="I81" s="70"/>
      <c r="J81" s="81"/>
      <c r="K81" s="70"/>
      <c r="L81" s="82"/>
      <c r="M81" s="70"/>
      <c r="N81" s="81"/>
      <c r="O81" s="70"/>
      <c r="P81" s="82"/>
    </row>
    <row r="82" spans="1:16" ht="16.5" customHeight="1" thickBot="1">
      <c r="A82" s="30" t="s">
        <v>122</v>
      </c>
      <c r="B82" s="30"/>
      <c r="C82" s="30"/>
      <c r="D82" s="30"/>
      <c r="E82" s="30"/>
      <c r="F82" s="30"/>
      <c r="G82" s="30"/>
      <c r="H82" s="70">
        <v>32</v>
      </c>
      <c r="I82" s="70"/>
      <c r="J82" s="95">
        <v>4.6718394487280969E-2</v>
      </c>
      <c r="K82" s="96"/>
      <c r="L82" s="97">
        <v>0.20644543987341774</v>
      </c>
      <c r="M82" s="98"/>
      <c r="N82" s="95">
        <v>1.5125451496227505E-2</v>
      </c>
      <c r="O82" s="99"/>
      <c r="P82" s="97">
        <v>0.17757636708860761</v>
      </c>
    </row>
    <row r="83" spans="1:16" ht="16.5" customHeight="1" thickTop="1">
      <c r="A83" s="30"/>
      <c r="B83" s="30"/>
      <c r="C83" s="30"/>
      <c r="D83" s="30"/>
      <c r="E83" s="30"/>
      <c r="F83" s="30"/>
      <c r="G83" s="30"/>
      <c r="H83" s="70"/>
      <c r="I83" s="70"/>
      <c r="J83" s="81"/>
      <c r="K83" s="70"/>
      <c r="L83" s="82"/>
      <c r="M83" s="70"/>
      <c r="N83" s="81"/>
      <c r="O83" s="70"/>
      <c r="P83" s="82"/>
    </row>
    <row r="84" spans="1:16" ht="16.5" customHeight="1" thickBot="1">
      <c r="A84" s="55" t="s">
        <v>123</v>
      </c>
      <c r="B84" s="30"/>
      <c r="C84" s="30"/>
      <c r="D84" s="30"/>
      <c r="E84" s="30"/>
      <c r="F84" s="30"/>
      <c r="G84" s="30"/>
      <c r="H84" s="70">
        <v>32</v>
      </c>
      <c r="I84" s="70"/>
      <c r="J84" s="95">
        <v>4.6718394487280969E-2</v>
      </c>
      <c r="K84" s="96"/>
      <c r="L84" s="97">
        <v>0.18418988245984133</v>
      </c>
      <c r="M84" s="98"/>
      <c r="N84" s="95">
        <v>1.5125451496227505E-2</v>
      </c>
      <c r="O84" s="99"/>
      <c r="P84" s="97">
        <v>0.15843299906140371</v>
      </c>
    </row>
    <row r="85" spans="1:16" ht="16.5" customHeight="1" thickTop="1">
      <c r="A85" s="30"/>
      <c r="B85" s="30"/>
      <c r="C85" s="30"/>
      <c r="D85" s="30"/>
      <c r="E85" s="30"/>
      <c r="F85" s="30"/>
      <c r="G85" s="30"/>
      <c r="H85" s="70"/>
      <c r="I85" s="70"/>
      <c r="J85" s="82"/>
      <c r="K85" s="70"/>
      <c r="L85" s="82"/>
      <c r="M85" s="70"/>
      <c r="N85" s="82"/>
      <c r="O85" s="70"/>
      <c r="P85" s="82"/>
    </row>
    <row r="86" spans="1:16" ht="16.5" customHeight="1">
      <c r="A86" s="30"/>
      <c r="B86" s="30"/>
      <c r="C86" s="30"/>
      <c r="D86" s="30"/>
      <c r="E86" s="30"/>
      <c r="F86" s="30"/>
      <c r="G86" s="30"/>
      <c r="H86" s="70"/>
      <c r="I86" s="70"/>
      <c r="J86" s="82"/>
      <c r="K86" s="70"/>
      <c r="L86" s="82"/>
      <c r="M86" s="70"/>
      <c r="N86" s="82"/>
      <c r="O86" s="70"/>
      <c r="P86" s="82"/>
    </row>
    <row r="87" spans="1:16" ht="16.5" customHeight="1">
      <c r="A87" s="30"/>
      <c r="B87" s="30"/>
      <c r="C87" s="30"/>
      <c r="D87" s="30"/>
      <c r="E87" s="30"/>
      <c r="F87" s="30"/>
      <c r="G87" s="30"/>
      <c r="H87" s="70"/>
      <c r="I87" s="70"/>
      <c r="J87" s="82"/>
      <c r="K87" s="70"/>
      <c r="L87" s="82"/>
      <c r="M87" s="70"/>
      <c r="N87" s="82"/>
      <c r="O87" s="70"/>
      <c r="P87" s="82"/>
    </row>
    <row r="88" spans="1:16" ht="16.5" customHeight="1">
      <c r="A88" s="30"/>
      <c r="B88" s="30"/>
      <c r="C88" s="30"/>
      <c r="D88" s="30"/>
      <c r="E88" s="30"/>
      <c r="F88" s="30"/>
      <c r="G88" s="30"/>
      <c r="H88" s="70"/>
      <c r="I88" s="70"/>
      <c r="J88" s="82"/>
      <c r="K88" s="70"/>
      <c r="L88" s="82"/>
      <c r="M88" s="70"/>
      <c r="N88" s="82"/>
      <c r="O88" s="70"/>
      <c r="P88" s="82"/>
    </row>
    <row r="89" spans="1:16" ht="16.5" customHeight="1">
      <c r="A89" s="30"/>
      <c r="B89" s="30"/>
      <c r="C89" s="30"/>
      <c r="D89" s="30"/>
      <c r="E89" s="30"/>
      <c r="F89" s="30"/>
      <c r="G89" s="30"/>
      <c r="H89" s="70"/>
      <c r="I89" s="70"/>
      <c r="J89" s="82"/>
      <c r="K89" s="70"/>
      <c r="L89" s="82"/>
      <c r="M89" s="70"/>
      <c r="N89" s="82"/>
      <c r="O89" s="70"/>
      <c r="P89" s="82"/>
    </row>
    <row r="90" spans="1:16" ht="16.5" customHeight="1">
      <c r="A90" s="30"/>
      <c r="B90" s="30"/>
      <c r="C90" s="30"/>
      <c r="D90" s="30"/>
      <c r="E90" s="30"/>
      <c r="F90" s="30"/>
      <c r="G90" s="30"/>
      <c r="H90" s="70"/>
      <c r="I90" s="70"/>
      <c r="J90" s="82"/>
      <c r="K90" s="70"/>
      <c r="L90" s="82"/>
      <c r="M90" s="70"/>
      <c r="N90" s="82"/>
      <c r="O90" s="70"/>
      <c r="P90" s="82"/>
    </row>
    <row r="91" spans="1:16" ht="16.5" customHeight="1">
      <c r="A91" s="30"/>
      <c r="B91" s="30"/>
      <c r="C91" s="30"/>
      <c r="D91" s="30"/>
      <c r="E91" s="30"/>
      <c r="F91" s="30"/>
      <c r="G91" s="30"/>
      <c r="H91" s="70"/>
      <c r="I91" s="70"/>
      <c r="J91" s="82"/>
      <c r="K91" s="70"/>
      <c r="L91" s="82"/>
      <c r="M91" s="70"/>
      <c r="N91" s="82"/>
      <c r="O91" s="70"/>
      <c r="P91" s="82"/>
    </row>
    <row r="92" spans="1:16" ht="16.5" customHeight="1">
      <c r="A92" s="30"/>
      <c r="B92" s="30"/>
      <c r="C92" s="30"/>
      <c r="D92" s="30"/>
      <c r="E92" s="30"/>
      <c r="F92" s="30"/>
      <c r="G92" s="30"/>
      <c r="H92" s="70"/>
      <c r="I92" s="70"/>
      <c r="J92" s="82"/>
      <c r="K92" s="70"/>
      <c r="L92" s="82"/>
      <c r="M92" s="70"/>
      <c r="N92" s="82"/>
      <c r="O92" s="70"/>
      <c r="P92" s="82"/>
    </row>
    <row r="93" spans="1:16" ht="16.5" customHeight="1">
      <c r="A93" s="30"/>
      <c r="B93" s="30"/>
      <c r="C93" s="30"/>
      <c r="D93" s="30"/>
      <c r="E93" s="30"/>
      <c r="F93" s="30"/>
      <c r="G93" s="30"/>
      <c r="H93" s="70"/>
      <c r="I93" s="70"/>
      <c r="J93" s="82"/>
      <c r="K93" s="70"/>
      <c r="L93" s="82"/>
      <c r="M93" s="70"/>
      <c r="N93" s="82"/>
      <c r="O93" s="70"/>
      <c r="P93" s="82"/>
    </row>
    <row r="94" spans="1:16" ht="16.5" customHeight="1">
      <c r="A94" s="30"/>
      <c r="B94" s="30"/>
      <c r="C94" s="30"/>
      <c r="D94" s="30"/>
      <c r="E94" s="30"/>
      <c r="F94" s="30"/>
      <c r="G94" s="30"/>
      <c r="H94" s="70"/>
      <c r="I94" s="70"/>
      <c r="J94" s="82"/>
      <c r="K94" s="70"/>
      <c r="L94" s="82"/>
      <c r="M94" s="70"/>
      <c r="N94" s="82"/>
      <c r="O94" s="70"/>
      <c r="P94" s="82"/>
    </row>
    <row r="95" spans="1:16" ht="16.5" customHeight="1">
      <c r="A95" s="30"/>
      <c r="B95" s="30"/>
      <c r="C95" s="30"/>
      <c r="D95" s="30"/>
      <c r="E95" s="30"/>
      <c r="F95" s="30"/>
      <c r="G95" s="30"/>
      <c r="H95" s="70"/>
      <c r="I95" s="70"/>
      <c r="J95" s="82"/>
      <c r="K95" s="70"/>
      <c r="L95" s="82"/>
      <c r="M95" s="70"/>
      <c r="N95" s="82"/>
      <c r="O95" s="70"/>
      <c r="P95" s="82"/>
    </row>
    <row r="96" spans="1:16" ht="16.5" customHeight="1">
      <c r="A96" s="30"/>
      <c r="B96" s="30"/>
      <c r="C96" s="30"/>
      <c r="D96" s="30"/>
      <c r="E96" s="30"/>
      <c r="F96" s="30"/>
      <c r="G96" s="30"/>
      <c r="H96" s="70"/>
      <c r="I96" s="70"/>
      <c r="J96" s="82"/>
      <c r="K96" s="70"/>
      <c r="L96" s="82"/>
      <c r="M96" s="70"/>
      <c r="N96" s="82"/>
      <c r="O96" s="70"/>
      <c r="P96" s="82"/>
    </row>
    <row r="97" spans="1:16" ht="16.5" customHeight="1">
      <c r="A97" s="30"/>
      <c r="B97" s="30"/>
      <c r="C97" s="30"/>
      <c r="D97" s="30"/>
      <c r="E97" s="30"/>
      <c r="F97" s="30"/>
      <c r="G97" s="30"/>
      <c r="H97" s="70"/>
      <c r="I97" s="70"/>
      <c r="J97" s="82"/>
      <c r="K97" s="70"/>
      <c r="L97" s="82"/>
      <c r="M97" s="70"/>
      <c r="N97" s="82"/>
      <c r="O97" s="70"/>
      <c r="P97" s="82"/>
    </row>
    <row r="98" spans="1:16" ht="16.5" customHeight="1">
      <c r="A98" s="30"/>
      <c r="B98" s="30"/>
      <c r="C98" s="30"/>
      <c r="D98" s="30"/>
      <c r="E98" s="30"/>
      <c r="F98" s="30"/>
      <c r="G98" s="30"/>
      <c r="H98" s="70"/>
      <c r="I98" s="70"/>
      <c r="J98" s="82"/>
      <c r="K98" s="70"/>
      <c r="L98" s="82"/>
      <c r="M98" s="70"/>
      <c r="N98" s="82"/>
      <c r="O98" s="70"/>
      <c r="P98" s="82"/>
    </row>
    <row r="99" spans="1:16" ht="16.5" customHeight="1">
      <c r="A99" s="30"/>
      <c r="B99" s="30"/>
      <c r="C99" s="30"/>
      <c r="D99" s="30"/>
      <c r="E99" s="30"/>
      <c r="F99" s="30"/>
      <c r="G99" s="30"/>
      <c r="H99" s="70"/>
      <c r="I99" s="70"/>
      <c r="J99" s="82"/>
      <c r="K99" s="70"/>
      <c r="L99" s="82"/>
      <c r="M99" s="70"/>
      <c r="N99" s="82"/>
      <c r="O99" s="70"/>
      <c r="P99" s="82"/>
    </row>
    <row r="100" spans="1:16" ht="16.5" customHeight="1">
      <c r="A100" s="30"/>
      <c r="B100" s="30"/>
      <c r="C100" s="30"/>
      <c r="D100" s="30"/>
      <c r="E100" s="30"/>
      <c r="F100" s="30"/>
      <c r="G100" s="30"/>
      <c r="H100" s="70"/>
      <c r="I100" s="70"/>
      <c r="J100" s="82"/>
      <c r="K100" s="70"/>
      <c r="L100" s="82"/>
      <c r="M100" s="70"/>
      <c r="N100" s="82"/>
      <c r="O100" s="70"/>
      <c r="P100" s="82"/>
    </row>
    <row r="101" spans="1:16" ht="16.5" customHeight="1">
      <c r="A101" s="30"/>
      <c r="B101" s="30"/>
      <c r="C101" s="30"/>
      <c r="D101" s="30"/>
      <c r="E101" s="30"/>
      <c r="F101" s="30"/>
      <c r="G101" s="30"/>
      <c r="H101" s="70"/>
      <c r="I101" s="70"/>
      <c r="J101" s="82"/>
      <c r="K101" s="70"/>
      <c r="L101" s="82"/>
      <c r="M101" s="70"/>
      <c r="N101" s="82"/>
      <c r="O101" s="70"/>
      <c r="P101" s="82"/>
    </row>
    <row r="102" spans="1:16" ht="16.5" customHeight="1">
      <c r="A102" s="30"/>
      <c r="B102" s="30"/>
      <c r="C102" s="30"/>
      <c r="D102" s="30"/>
      <c r="E102" s="30"/>
      <c r="F102" s="30"/>
      <c r="G102" s="30"/>
      <c r="H102" s="70"/>
      <c r="I102" s="70"/>
      <c r="J102" s="82"/>
      <c r="K102" s="70"/>
      <c r="L102" s="82"/>
      <c r="M102" s="70"/>
      <c r="N102" s="82"/>
      <c r="O102" s="70"/>
      <c r="P102" s="82"/>
    </row>
    <row r="103" spans="1:16" ht="16.5" customHeight="1">
      <c r="A103" s="30"/>
      <c r="B103" s="30"/>
      <c r="C103" s="30"/>
      <c r="D103" s="30"/>
      <c r="E103" s="30"/>
      <c r="F103" s="30"/>
      <c r="G103" s="30"/>
      <c r="H103" s="70"/>
      <c r="I103" s="70"/>
      <c r="J103" s="82"/>
      <c r="K103" s="70"/>
      <c r="L103" s="82"/>
      <c r="M103" s="70"/>
      <c r="N103" s="82"/>
      <c r="O103" s="70"/>
      <c r="P103" s="82"/>
    </row>
    <row r="104" spans="1:16" ht="16.5" customHeight="1">
      <c r="A104" s="30"/>
      <c r="B104" s="30"/>
      <c r="C104" s="30"/>
      <c r="D104" s="30"/>
      <c r="E104" s="30"/>
      <c r="F104" s="30"/>
      <c r="G104" s="30"/>
      <c r="H104" s="70"/>
      <c r="I104" s="70"/>
      <c r="J104" s="82"/>
      <c r="K104" s="70"/>
      <c r="L104" s="82"/>
      <c r="M104" s="70"/>
      <c r="N104" s="82"/>
      <c r="O104" s="70"/>
      <c r="P104" s="82"/>
    </row>
    <row r="105" spans="1:16" ht="16.5" customHeight="1">
      <c r="A105" s="218" t="s">
        <v>36</v>
      </c>
      <c r="B105" s="218"/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</row>
    <row r="106" spans="1:16" ht="16.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</row>
    <row r="107" spans="1:16" ht="16.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</row>
    <row r="108" spans="1:16" ht="16.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</row>
    <row r="109" spans="1:16" ht="21.95" customHeight="1">
      <c r="A109" s="88" t="s">
        <v>37</v>
      </c>
      <c r="B109" s="88"/>
      <c r="C109" s="88"/>
      <c r="D109" s="88"/>
      <c r="E109" s="88"/>
      <c r="F109" s="88"/>
      <c r="G109" s="88"/>
      <c r="H109" s="89"/>
      <c r="I109" s="89"/>
      <c r="J109" s="100"/>
      <c r="K109" s="89"/>
      <c r="L109" s="100"/>
      <c r="M109" s="89"/>
      <c r="N109" s="100"/>
      <c r="O109" s="101"/>
      <c r="P109" s="100"/>
    </row>
  </sheetData>
  <mergeCells count="10">
    <mergeCell ref="J63:L63"/>
    <mergeCell ref="N63:P63"/>
    <mergeCell ref="A105:P105"/>
    <mergeCell ref="J6:L6"/>
    <mergeCell ref="N6:P6"/>
    <mergeCell ref="J7:L7"/>
    <mergeCell ref="N7:P7"/>
    <mergeCell ref="A54:P54"/>
    <mergeCell ref="J62:L62"/>
    <mergeCell ref="N62:P62"/>
  </mergeCells>
  <pageMargins left="0.8" right="0.5" top="0.5" bottom="0.6" header="0.49" footer="0.4"/>
  <pageSetup paperSize="9" scale="90" firstPageNumber="8" orientation="portrait" useFirstPageNumber="1" horizontalDpi="1200" verticalDpi="1200" r:id="rId1"/>
  <headerFooter>
    <oddFooter>&amp;R&amp;"Arial,Regular"&amp;9&amp;P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E9396-D920-4291-83FE-548712C22F38}">
  <dimension ref="A1:X51"/>
  <sheetViews>
    <sheetView topLeftCell="A9" zoomScale="85" zoomScaleNormal="85" workbookViewId="0">
      <selection activeCell="T14" sqref="T14 X14 T17:T21 X17:X21 F23 H23 J23 L23 N23 P23 R23 T23 V23 X23 T26 X26 T29:T33 X29:X33 F35 H35 J35 L35 N35 P35 R35 T35 V35 X35"/>
    </sheetView>
  </sheetViews>
  <sheetFormatPr defaultRowHeight="15"/>
  <cols>
    <col min="1" max="2" width="1.7109375" customWidth="1"/>
    <col min="3" max="3" width="35.7109375" customWidth="1"/>
    <col min="4" max="4" width="5.7109375" customWidth="1"/>
    <col min="5" max="5" width="0.85546875" customWidth="1"/>
    <col min="6" max="6" width="11.7109375" customWidth="1"/>
    <col min="7" max="7" width="0.85546875" customWidth="1"/>
    <col min="8" max="8" width="11.7109375" customWidth="1"/>
    <col min="9" max="9" width="0.85546875" customWidth="1"/>
    <col min="10" max="10" width="16.140625" customWidth="1"/>
    <col min="11" max="11" width="0.85546875" customWidth="1"/>
    <col min="12" max="12" width="16.85546875" customWidth="1"/>
    <col min="13" max="13" width="0.85546875" customWidth="1"/>
    <col min="14" max="14" width="18.42578125" customWidth="1"/>
    <col min="15" max="15" width="0.85546875" customWidth="1"/>
    <col min="16" max="16" width="13.85546875" customWidth="1"/>
    <col min="17" max="17" width="0.85546875" customWidth="1"/>
    <col min="18" max="18" width="14.5703125" customWidth="1"/>
    <col min="19" max="19" width="1" customWidth="1"/>
    <col min="20" max="20" width="11.7109375" customWidth="1"/>
    <col min="21" max="21" width="0.85546875" customWidth="1"/>
    <col min="22" max="22" width="16.42578125" bestFit="1" customWidth="1"/>
    <col min="23" max="23" width="0.85546875" customWidth="1"/>
    <col min="24" max="24" width="11.7109375" customWidth="1"/>
  </cols>
  <sheetData>
    <row r="1" spans="1:24">
      <c r="A1" s="1" t="s">
        <v>0</v>
      </c>
      <c r="B1" s="1"/>
      <c r="C1" s="1"/>
      <c r="D1" s="1"/>
      <c r="E1" s="1"/>
      <c r="F1" s="207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61"/>
      <c r="S1" s="61"/>
      <c r="T1" s="1"/>
      <c r="U1" s="1"/>
      <c r="V1" s="103"/>
      <c r="W1" s="1"/>
      <c r="X1" s="1"/>
    </row>
    <row r="2" spans="1:24">
      <c r="A2" s="1" t="s">
        <v>124</v>
      </c>
      <c r="B2" s="1"/>
      <c r="C2" s="1"/>
      <c r="D2" s="1"/>
      <c r="E2" s="1"/>
      <c r="F2" s="207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61"/>
      <c r="S2" s="61"/>
      <c r="T2" s="1"/>
      <c r="U2" s="1"/>
      <c r="V2" s="103"/>
      <c r="W2" s="1"/>
      <c r="X2" s="1"/>
    </row>
    <row r="3" spans="1:24">
      <c r="A3" s="64" t="s">
        <v>86</v>
      </c>
      <c r="B3" s="64"/>
      <c r="C3" s="64"/>
      <c r="D3" s="64"/>
      <c r="E3" s="64"/>
      <c r="F3" s="104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6"/>
      <c r="S3" s="106"/>
      <c r="T3" s="66"/>
      <c r="U3" s="106"/>
      <c r="V3" s="107"/>
      <c r="W3" s="64"/>
      <c r="X3" s="64"/>
    </row>
    <row r="4" spans="1:24">
      <c r="A4" s="1"/>
      <c r="B4" s="1"/>
      <c r="C4" s="1"/>
      <c r="D4" s="1"/>
      <c r="E4" s="1"/>
      <c r="F4" s="207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73"/>
      <c r="S4" s="73"/>
      <c r="T4" s="61"/>
      <c r="U4" s="73"/>
      <c r="V4" s="103"/>
      <c r="W4" s="1"/>
      <c r="X4" s="1"/>
    </row>
    <row r="5" spans="1:24">
      <c r="A5" s="1"/>
      <c r="B5" s="1"/>
      <c r="C5" s="1"/>
      <c r="D5" s="1"/>
      <c r="E5" s="1"/>
      <c r="F5" s="207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73"/>
      <c r="S5" s="73"/>
      <c r="T5" s="61"/>
      <c r="U5" s="73"/>
      <c r="V5" s="103"/>
      <c r="W5" s="1"/>
      <c r="X5" s="1"/>
    </row>
    <row r="6" spans="1:24">
      <c r="A6" s="2"/>
      <c r="B6" s="2"/>
      <c r="C6" s="2"/>
      <c r="D6" s="2"/>
      <c r="E6" s="2"/>
      <c r="F6" s="217" t="s">
        <v>125</v>
      </c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</row>
    <row r="7" spans="1:24">
      <c r="A7" s="2"/>
      <c r="B7" s="2"/>
      <c r="C7" s="2"/>
      <c r="D7" s="2"/>
      <c r="E7" s="2"/>
      <c r="F7" s="220" t="s">
        <v>126</v>
      </c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108"/>
      <c r="V7" s="103"/>
      <c r="W7" s="1"/>
      <c r="X7" s="1"/>
    </row>
    <row r="8" spans="1:24">
      <c r="A8" s="2"/>
      <c r="B8" s="2"/>
      <c r="C8" s="2"/>
      <c r="D8" s="2"/>
      <c r="E8" s="2"/>
      <c r="F8" s="212"/>
      <c r="G8" s="212"/>
      <c r="H8" s="4"/>
      <c r="I8" s="212"/>
      <c r="J8" s="4" t="s">
        <v>127</v>
      </c>
      <c r="K8" s="212"/>
      <c r="L8" s="4" t="s">
        <v>128</v>
      </c>
      <c r="M8" s="4"/>
      <c r="N8" s="4"/>
      <c r="O8" s="212"/>
      <c r="P8" s="217" t="s">
        <v>78</v>
      </c>
      <c r="Q8" s="217"/>
      <c r="R8" s="217"/>
      <c r="S8" s="212"/>
      <c r="T8" s="212"/>
      <c r="U8" s="212"/>
      <c r="V8" s="103"/>
      <c r="W8" s="1"/>
      <c r="X8" s="1"/>
    </row>
    <row r="9" spans="1:24">
      <c r="A9" s="2"/>
      <c r="B9" s="2"/>
      <c r="C9" s="2"/>
      <c r="D9" s="2"/>
      <c r="E9" s="2"/>
      <c r="F9" s="4" t="s">
        <v>129</v>
      </c>
      <c r="G9" s="109"/>
      <c r="H9" s="4"/>
      <c r="I9" s="109"/>
      <c r="J9" s="110" t="s">
        <v>130</v>
      </c>
      <c r="K9" s="109"/>
      <c r="L9" s="4" t="s">
        <v>131</v>
      </c>
      <c r="M9" s="4"/>
      <c r="N9" s="4" t="s">
        <v>132</v>
      </c>
      <c r="O9" s="109"/>
      <c r="P9" s="1"/>
      <c r="Q9" s="1"/>
      <c r="R9" s="1"/>
      <c r="S9" s="111"/>
      <c r="T9" s="1"/>
      <c r="U9" s="4"/>
      <c r="V9" s="4" t="s">
        <v>133</v>
      </c>
      <c r="W9" s="111"/>
      <c r="X9" s="1"/>
    </row>
    <row r="10" spans="1:24">
      <c r="A10" s="2"/>
      <c r="B10" s="2"/>
      <c r="C10" s="2"/>
      <c r="D10" s="2"/>
      <c r="E10" s="2"/>
      <c r="F10" s="4" t="s">
        <v>134</v>
      </c>
      <c r="G10" s="109"/>
      <c r="H10" s="110" t="s">
        <v>135</v>
      </c>
      <c r="I10" s="109"/>
      <c r="J10" s="110" t="s">
        <v>136</v>
      </c>
      <c r="K10" s="109"/>
      <c r="L10" s="111" t="s">
        <v>137</v>
      </c>
      <c r="M10" s="111"/>
      <c r="N10" s="111" t="s">
        <v>138</v>
      </c>
      <c r="O10" s="109"/>
      <c r="P10" s="111" t="s">
        <v>139</v>
      </c>
      <c r="Q10" s="109"/>
      <c r="R10" s="4"/>
      <c r="S10" s="30"/>
      <c r="T10" s="4" t="s">
        <v>140</v>
      </c>
      <c r="U10" s="4"/>
      <c r="V10" s="4" t="s">
        <v>141</v>
      </c>
      <c r="W10" s="111"/>
      <c r="X10" s="4" t="s">
        <v>142</v>
      </c>
    </row>
    <row r="11" spans="1:24">
      <c r="A11" s="2"/>
      <c r="B11" s="2"/>
      <c r="C11" s="2"/>
      <c r="D11" s="2"/>
      <c r="E11" s="2"/>
      <c r="F11" s="4" t="s">
        <v>143</v>
      </c>
      <c r="G11" s="111"/>
      <c r="H11" s="112" t="s">
        <v>144</v>
      </c>
      <c r="I11" s="111"/>
      <c r="J11" s="112" t="s">
        <v>144</v>
      </c>
      <c r="K11" s="111"/>
      <c r="L11" s="111" t="s">
        <v>145</v>
      </c>
      <c r="M11" s="111"/>
      <c r="N11" s="111" t="s">
        <v>77</v>
      </c>
      <c r="O11" s="111"/>
      <c r="P11" s="111" t="s">
        <v>146</v>
      </c>
      <c r="Q11" s="111"/>
      <c r="R11" s="4" t="s">
        <v>80</v>
      </c>
      <c r="S11" s="111"/>
      <c r="T11" s="4" t="s">
        <v>147</v>
      </c>
      <c r="U11" s="4"/>
      <c r="V11" s="4" t="s">
        <v>148</v>
      </c>
      <c r="W11" s="111"/>
      <c r="X11" s="4" t="s">
        <v>149</v>
      </c>
    </row>
    <row r="12" spans="1:24">
      <c r="A12" s="17"/>
      <c r="B12" s="17"/>
      <c r="C12" s="17"/>
      <c r="D12" s="208" t="s">
        <v>8</v>
      </c>
      <c r="E12" s="17"/>
      <c r="F12" s="14" t="s">
        <v>9</v>
      </c>
      <c r="G12" s="30"/>
      <c r="H12" s="113" t="s">
        <v>9</v>
      </c>
      <c r="I12" s="30"/>
      <c r="J12" s="113" t="s">
        <v>9</v>
      </c>
      <c r="K12" s="30"/>
      <c r="L12" s="14" t="s">
        <v>9</v>
      </c>
      <c r="M12" s="15"/>
      <c r="N12" s="114" t="s">
        <v>9</v>
      </c>
      <c r="O12" s="30"/>
      <c r="P12" s="14" t="s">
        <v>9</v>
      </c>
      <c r="Q12" s="30"/>
      <c r="R12" s="14" t="s">
        <v>9</v>
      </c>
      <c r="S12" s="30"/>
      <c r="T12" s="14" t="s">
        <v>9</v>
      </c>
      <c r="U12" s="30"/>
      <c r="V12" s="14" t="s">
        <v>9</v>
      </c>
      <c r="W12" s="30"/>
      <c r="X12" s="14" t="s">
        <v>9</v>
      </c>
    </row>
    <row r="13" spans="1:24">
      <c r="A13" s="17"/>
      <c r="B13" s="17"/>
      <c r="C13" s="17"/>
      <c r="D13" s="3"/>
      <c r="E13" s="17"/>
      <c r="F13" s="4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4"/>
      <c r="S13" s="111"/>
      <c r="T13" s="4"/>
      <c r="U13" s="4"/>
      <c r="V13" s="4"/>
      <c r="W13" s="111"/>
      <c r="X13" s="4"/>
    </row>
    <row r="14" spans="1:24">
      <c r="A14" s="2" t="s">
        <v>150</v>
      </c>
      <c r="B14" s="17"/>
      <c r="C14" s="17"/>
      <c r="D14" s="205"/>
      <c r="E14" s="17"/>
      <c r="F14" s="19">
        <v>158000000</v>
      </c>
      <c r="G14" s="19"/>
      <c r="H14" s="19">
        <v>228732200</v>
      </c>
      <c r="I14" s="19"/>
      <c r="J14" s="19">
        <v>0</v>
      </c>
      <c r="K14" s="19"/>
      <c r="L14" s="19">
        <v>1175732</v>
      </c>
      <c r="M14" s="19"/>
      <c r="N14" s="19">
        <v>-1502</v>
      </c>
      <c r="O14" s="19"/>
      <c r="P14" s="19">
        <v>8850000</v>
      </c>
      <c r="Q14" s="19"/>
      <c r="R14" s="19">
        <v>23008916</v>
      </c>
      <c r="S14" s="19"/>
      <c r="T14" s="19">
        <f>SUM(F14:R14)</f>
        <v>419765346</v>
      </c>
      <c r="U14" s="19"/>
      <c r="V14" s="19">
        <v>14472</v>
      </c>
      <c r="W14" s="19"/>
      <c r="X14" s="19">
        <f>SUM(T14:V14)</f>
        <v>419779818</v>
      </c>
    </row>
    <row r="15" spans="1:24">
      <c r="A15" s="17"/>
      <c r="B15" s="17"/>
      <c r="C15" s="17"/>
      <c r="D15" s="17"/>
      <c r="E15" s="17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4">
      <c r="A16" s="2" t="s">
        <v>151</v>
      </c>
      <c r="B16" s="17"/>
      <c r="C16" s="17"/>
      <c r="D16" s="205"/>
      <c r="E16" s="17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1:24">
      <c r="A17" s="55" t="s">
        <v>152</v>
      </c>
      <c r="B17" s="17"/>
      <c r="C17" s="17"/>
      <c r="D17" s="205"/>
      <c r="E17" s="17"/>
      <c r="F17" s="19">
        <v>0</v>
      </c>
      <c r="G17" s="19"/>
      <c r="H17" s="19">
        <v>0</v>
      </c>
      <c r="I17" s="19"/>
      <c r="J17" s="19">
        <v>0</v>
      </c>
      <c r="K17" s="19"/>
      <c r="L17" s="19">
        <v>0</v>
      </c>
      <c r="M17" s="19"/>
      <c r="N17" s="19">
        <v>0</v>
      </c>
      <c r="O17" s="19"/>
      <c r="P17" s="19">
        <v>0</v>
      </c>
      <c r="Q17" s="19"/>
      <c r="R17" s="19">
        <v>0</v>
      </c>
      <c r="S17" s="19"/>
      <c r="T17" s="19">
        <f>SUM(F17:R17)</f>
        <v>0</v>
      </c>
      <c r="U17" s="19"/>
      <c r="V17" s="19">
        <v>875025</v>
      </c>
      <c r="W17" s="19"/>
      <c r="X17" s="19">
        <f>SUM(T17:V17)</f>
        <v>875025</v>
      </c>
    </row>
    <row r="18" spans="1:24">
      <c r="A18" s="17" t="s">
        <v>73</v>
      </c>
      <c r="B18" s="17"/>
      <c r="C18" s="17"/>
      <c r="D18" s="205">
        <v>26</v>
      </c>
      <c r="E18" s="17"/>
      <c r="F18" s="19">
        <v>0</v>
      </c>
      <c r="G18" s="19"/>
      <c r="H18" s="19">
        <v>0</v>
      </c>
      <c r="I18" s="19"/>
      <c r="J18" s="19">
        <v>3409740</v>
      </c>
      <c r="K18" s="19"/>
      <c r="L18" s="19">
        <v>0</v>
      </c>
      <c r="M18" s="19"/>
      <c r="N18" s="19">
        <v>0</v>
      </c>
      <c r="O18" s="19"/>
      <c r="P18" s="19">
        <v>0</v>
      </c>
      <c r="Q18" s="19"/>
      <c r="R18" s="19">
        <v>0</v>
      </c>
      <c r="S18" s="19"/>
      <c r="T18" s="19">
        <f>SUM(F18:R18)</f>
        <v>3409740</v>
      </c>
      <c r="U18" s="19"/>
      <c r="V18" s="19">
        <v>0</v>
      </c>
      <c r="W18" s="19"/>
      <c r="X18" s="19">
        <f>SUM(T18:V18)</f>
        <v>3409740</v>
      </c>
    </row>
    <row r="19" spans="1:24">
      <c r="A19" s="17" t="s">
        <v>153</v>
      </c>
      <c r="B19" s="17"/>
      <c r="C19" s="17"/>
      <c r="D19" s="205">
        <v>25</v>
      </c>
      <c r="E19" s="17"/>
      <c r="F19" s="19">
        <v>0</v>
      </c>
      <c r="G19" s="19"/>
      <c r="H19" s="19">
        <v>0</v>
      </c>
      <c r="I19" s="19"/>
      <c r="J19" s="19">
        <v>0</v>
      </c>
      <c r="K19" s="19"/>
      <c r="L19" s="19">
        <v>0</v>
      </c>
      <c r="M19" s="19"/>
      <c r="N19" s="19">
        <v>0</v>
      </c>
      <c r="O19" s="19"/>
      <c r="P19" s="19">
        <v>2920000</v>
      </c>
      <c r="Q19" s="19"/>
      <c r="R19" s="19">
        <v>-2920000</v>
      </c>
      <c r="S19" s="19"/>
      <c r="T19" s="19">
        <f>SUM(F19:R19)</f>
        <v>0</v>
      </c>
      <c r="U19" s="19"/>
      <c r="V19" s="19">
        <v>0</v>
      </c>
      <c r="W19" s="19"/>
      <c r="X19" s="19">
        <f>SUM(T19:V19)</f>
        <v>0</v>
      </c>
    </row>
    <row r="20" spans="1:24">
      <c r="A20" s="115" t="s">
        <v>154</v>
      </c>
      <c r="B20" s="17"/>
      <c r="C20" s="17"/>
      <c r="D20" s="205">
        <v>27</v>
      </c>
      <c r="E20" s="17"/>
      <c r="F20" s="19">
        <v>0</v>
      </c>
      <c r="G20" s="19"/>
      <c r="H20" s="19">
        <v>0</v>
      </c>
      <c r="I20" s="19"/>
      <c r="J20" s="19">
        <v>0</v>
      </c>
      <c r="K20" s="19"/>
      <c r="L20" s="19">
        <v>0</v>
      </c>
      <c r="M20" s="19"/>
      <c r="N20" s="19">
        <v>0</v>
      </c>
      <c r="O20" s="19"/>
      <c r="P20" s="19">
        <v>0</v>
      </c>
      <c r="Q20" s="19"/>
      <c r="R20" s="19">
        <v>-18221337</v>
      </c>
      <c r="S20" s="19"/>
      <c r="T20" s="19">
        <f>SUM(F20:R20)</f>
        <v>-18221337</v>
      </c>
      <c r="U20" s="19"/>
      <c r="V20" s="19">
        <v>0</v>
      </c>
      <c r="W20" s="19"/>
      <c r="X20" s="19">
        <f>SUM(T20:V20)</f>
        <v>-18221337</v>
      </c>
    </row>
    <row r="21" spans="1:24">
      <c r="A21" s="17" t="s">
        <v>116</v>
      </c>
      <c r="B21" s="17"/>
      <c r="C21" s="17"/>
      <c r="D21" s="205"/>
      <c r="E21" s="17"/>
      <c r="F21" s="26">
        <v>0</v>
      </c>
      <c r="G21" s="19"/>
      <c r="H21" s="26">
        <v>0</v>
      </c>
      <c r="I21" s="19"/>
      <c r="J21" s="26">
        <v>0</v>
      </c>
      <c r="K21" s="19"/>
      <c r="L21" s="26">
        <v>0</v>
      </c>
      <c r="M21" s="19"/>
      <c r="N21" s="26">
        <v>0</v>
      </c>
      <c r="O21" s="19"/>
      <c r="P21" s="26">
        <v>0</v>
      </c>
      <c r="Q21" s="19"/>
      <c r="R21" s="26">
        <v>66213311</v>
      </c>
      <c r="S21" s="19"/>
      <c r="T21" s="26">
        <f>SUM(F21:R21)</f>
        <v>66213311</v>
      </c>
      <c r="U21" s="19"/>
      <c r="V21" s="26">
        <v>-168534</v>
      </c>
      <c r="W21" s="19"/>
      <c r="X21" s="26">
        <f>SUM(T21:V21)</f>
        <v>66044777</v>
      </c>
    </row>
    <row r="22" spans="1:24">
      <c r="A22" s="17"/>
      <c r="B22" s="17"/>
      <c r="C22" s="17"/>
      <c r="D22" s="17"/>
      <c r="E22" s="17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52"/>
    </row>
    <row r="23" spans="1:24" ht="15.75" thickBot="1">
      <c r="A23" s="2" t="s">
        <v>155</v>
      </c>
      <c r="B23" s="17"/>
      <c r="C23" s="17"/>
      <c r="D23" s="17"/>
      <c r="E23" s="17"/>
      <c r="F23" s="29">
        <f>SUM(F14:F21)</f>
        <v>158000000</v>
      </c>
      <c r="G23" s="19"/>
      <c r="H23" s="29">
        <f>SUM(H14:H21)</f>
        <v>228732200</v>
      </c>
      <c r="I23" s="19"/>
      <c r="J23" s="29">
        <f>SUM(J14:J21)</f>
        <v>3409740</v>
      </c>
      <c r="K23" s="19"/>
      <c r="L23" s="29">
        <f>SUM(L14:L21)</f>
        <v>1175732</v>
      </c>
      <c r="M23" s="19"/>
      <c r="N23" s="29">
        <f>SUM(N14:N21)</f>
        <v>-1502</v>
      </c>
      <c r="O23" s="19"/>
      <c r="P23" s="29">
        <f>SUM(P14:P21)</f>
        <v>11770000</v>
      </c>
      <c r="Q23" s="19"/>
      <c r="R23" s="29">
        <f>SUM(R14:R21)</f>
        <v>68080890</v>
      </c>
      <c r="S23" s="19"/>
      <c r="T23" s="29">
        <f>SUM(T14:T21)</f>
        <v>471167060</v>
      </c>
      <c r="U23" s="19"/>
      <c r="V23" s="29">
        <f>SUM(V14:V21)</f>
        <v>720963</v>
      </c>
      <c r="W23" s="19"/>
      <c r="X23" s="29">
        <f>SUM(X14:X21)</f>
        <v>471888023</v>
      </c>
    </row>
    <row r="24" spans="1:24" ht="15.75" thickTop="1">
      <c r="A24" s="2"/>
      <c r="B24" s="17"/>
      <c r="C24" s="17"/>
      <c r="D24" s="17"/>
      <c r="E24" s="17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1:24">
      <c r="A25" s="2"/>
      <c r="B25" s="17"/>
      <c r="C25" s="17"/>
      <c r="D25" s="17"/>
      <c r="E25" s="17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1:24">
      <c r="A26" s="2" t="s">
        <v>156</v>
      </c>
      <c r="B26" s="17"/>
      <c r="C26" s="17"/>
      <c r="D26" s="205"/>
      <c r="E26" s="17"/>
      <c r="F26" s="18">
        <v>158000000</v>
      </c>
      <c r="G26" s="19"/>
      <c r="H26" s="18">
        <v>228732200</v>
      </c>
      <c r="I26" s="19"/>
      <c r="J26" s="18">
        <v>3409740</v>
      </c>
      <c r="K26" s="19"/>
      <c r="L26" s="18">
        <v>1175732</v>
      </c>
      <c r="M26" s="111"/>
      <c r="N26" s="18">
        <v>-1502</v>
      </c>
      <c r="O26" s="19"/>
      <c r="P26" s="18">
        <v>11770000</v>
      </c>
      <c r="Q26" s="19"/>
      <c r="R26" s="18">
        <v>68080890</v>
      </c>
      <c r="S26" s="19"/>
      <c r="T26" s="18">
        <f>SUM(F26:R26)</f>
        <v>471167060</v>
      </c>
      <c r="U26" s="19"/>
      <c r="V26" s="18">
        <v>720963</v>
      </c>
      <c r="W26" s="19"/>
      <c r="X26" s="18">
        <f>SUM(T26:V26)</f>
        <v>471888023</v>
      </c>
    </row>
    <row r="27" spans="1:24">
      <c r="A27" s="17"/>
      <c r="B27" s="17"/>
      <c r="C27" s="17"/>
      <c r="D27" s="17"/>
      <c r="E27" s="17"/>
      <c r="F27" s="18"/>
      <c r="G27" s="19"/>
      <c r="H27" s="18"/>
      <c r="I27" s="19"/>
      <c r="J27" s="18"/>
      <c r="K27" s="19"/>
      <c r="L27" s="18"/>
      <c r="M27" s="19"/>
      <c r="N27" s="18"/>
      <c r="O27" s="19"/>
      <c r="P27" s="18"/>
      <c r="Q27" s="19"/>
      <c r="R27" s="18"/>
      <c r="S27" s="19"/>
      <c r="T27" s="18"/>
      <c r="U27" s="19"/>
      <c r="V27" s="18"/>
      <c r="W27" s="19"/>
      <c r="X27" s="18"/>
    </row>
    <row r="28" spans="1:24">
      <c r="A28" s="2" t="s">
        <v>151</v>
      </c>
      <c r="B28" s="17"/>
      <c r="C28" s="17"/>
      <c r="D28" s="205"/>
      <c r="E28" s="17"/>
      <c r="F28" s="18"/>
      <c r="G28" s="19"/>
      <c r="H28" s="18"/>
      <c r="I28" s="19"/>
      <c r="J28" s="18"/>
      <c r="K28" s="19"/>
      <c r="L28" s="18"/>
      <c r="M28" s="19"/>
      <c r="N28" s="18"/>
      <c r="O28" s="19"/>
      <c r="P28" s="18"/>
      <c r="Q28" s="19"/>
      <c r="R28" s="18"/>
      <c r="S28" s="19"/>
      <c r="T28" s="18"/>
      <c r="U28" s="19"/>
      <c r="V28" s="18"/>
      <c r="W28" s="19"/>
      <c r="X28" s="18"/>
    </row>
    <row r="29" spans="1:24">
      <c r="A29" s="55" t="s">
        <v>157</v>
      </c>
      <c r="B29" s="17"/>
      <c r="C29" s="17"/>
      <c r="D29" s="205"/>
      <c r="E29" s="17"/>
      <c r="F29" s="18">
        <v>15158750</v>
      </c>
      <c r="G29" s="19"/>
      <c r="H29" s="18">
        <v>93984350</v>
      </c>
      <c r="I29" s="19"/>
      <c r="J29" s="18">
        <v>-3409740</v>
      </c>
      <c r="K29" s="19"/>
      <c r="L29" s="18">
        <v>0</v>
      </c>
      <c r="M29" s="19"/>
      <c r="N29" s="18">
        <v>0</v>
      </c>
      <c r="O29" s="19"/>
      <c r="P29" s="18">
        <v>0</v>
      </c>
      <c r="Q29" s="19"/>
      <c r="R29" s="18">
        <v>0</v>
      </c>
      <c r="S29" s="19"/>
      <c r="T29" s="18">
        <f t="shared" ref="T29:T33" si="0">SUM(F29:R29)</f>
        <v>105733360</v>
      </c>
      <c r="U29" s="19"/>
      <c r="V29" s="18">
        <v>0</v>
      </c>
      <c r="W29" s="19"/>
      <c r="X29" s="18">
        <f>SUM(T29:V29)</f>
        <v>105733360</v>
      </c>
    </row>
    <row r="30" spans="1:24">
      <c r="A30" s="55" t="s">
        <v>158</v>
      </c>
      <c r="B30" s="17"/>
      <c r="C30" s="17"/>
      <c r="D30" s="205"/>
      <c r="E30" s="17"/>
      <c r="F30" s="18">
        <v>0</v>
      </c>
      <c r="G30" s="19"/>
      <c r="H30" s="18">
        <v>0</v>
      </c>
      <c r="I30" s="19"/>
      <c r="J30" s="18">
        <v>0</v>
      </c>
      <c r="K30" s="19"/>
      <c r="L30" s="18">
        <v>0</v>
      </c>
      <c r="M30" s="19"/>
      <c r="N30" s="18">
        <v>0</v>
      </c>
      <c r="O30" s="19"/>
      <c r="P30" s="18">
        <v>0</v>
      </c>
      <c r="Q30" s="19"/>
      <c r="R30" s="18">
        <v>0</v>
      </c>
      <c r="S30" s="19"/>
      <c r="T30" s="18">
        <f t="shared" si="0"/>
        <v>0</v>
      </c>
      <c r="U30" s="19"/>
      <c r="V30" s="18">
        <v>490200</v>
      </c>
      <c r="W30" s="19"/>
      <c r="X30" s="18">
        <f t="shared" ref="X30:X32" si="1">SUM(T30:V30)</f>
        <v>490200</v>
      </c>
    </row>
    <row r="31" spans="1:24">
      <c r="A31" s="17" t="s">
        <v>153</v>
      </c>
      <c r="B31" s="17"/>
      <c r="C31" s="17"/>
      <c r="D31" s="205">
        <v>25</v>
      </c>
      <c r="E31" s="17"/>
      <c r="F31" s="18">
        <v>0</v>
      </c>
      <c r="G31" s="19"/>
      <c r="H31" s="18">
        <v>0</v>
      </c>
      <c r="I31" s="19"/>
      <c r="J31" s="18">
        <v>0</v>
      </c>
      <c r="K31" s="19"/>
      <c r="L31" s="18">
        <v>0</v>
      </c>
      <c r="M31" s="19"/>
      <c r="N31" s="18">
        <v>0</v>
      </c>
      <c r="O31" s="116"/>
      <c r="P31" s="18">
        <v>320000</v>
      </c>
      <c r="Q31" s="116"/>
      <c r="R31" s="18">
        <v>-320000</v>
      </c>
      <c r="S31" s="19"/>
      <c r="T31" s="18">
        <f t="shared" si="0"/>
        <v>0</v>
      </c>
      <c r="U31" s="19"/>
      <c r="V31" s="18">
        <v>0</v>
      </c>
      <c r="W31" s="19"/>
      <c r="X31" s="18">
        <f t="shared" si="1"/>
        <v>0</v>
      </c>
    </row>
    <row r="32" spans="1:24">
      <c r="A32" s="115" t="s">
        <v>154</v>
      </c>
      <c r="B32" s="17"/>
      <c r="C32" s="17"/>
      <c r="D32" s="205">
        <v>27</v>
      </c>
      <c r="E32" s="17"/>
      <c r="F32" s="18">
        <v>0</v>
      </c>
      <c r="G32" s="19"/>
      <c r="H32" s="18">
        <v>0</v>
      </c>
      <c r="I32" s="19"/>
      <c r="J32" s="18">
        <v>0</v>
      </c>
      <c r="K32" s="19"/>
      <c r="L32" s="18">
        <v>0</v>
      </c>
      <c r="M32" s="19"/>
      <c r="N32" s="18">
        <v>0</v>
      </c>
      <c r="O32" s="19"/>
      <c r="P32" s="18">
        <v>0</v>
      </c>
      <c r="Q32" s="19"/>
      <c r="R32" s="18">
        <v>-38028414</v>
      </c>
      <c r="S32" s="19"/>
      <c r="T32" s="18">
        <f t="shared" si="0"/>
        <v>-38028414</v>
      </c>
      <c r="U32" s="19"/>
      <c r="V32" s="18">
        <v>0</v>
      </c>
      <c r="W32" s="19"/>
      <c r="X32" s="18">
        <f t="shared" si="1"/>
        <v>-38028414</v>
      </c>
    </row>
    <row r="33" spans="1:24">
      <c r="A33" s="17" t="s">
        <v>116</v>
      </c>
      <c r="B33" s="17"/>
      <c r="C33" s="17"/>
      <c r="D33" s="205"/>
      <c r="E33" s="17"/>
      <c r="F33" s="25">
        <v>0</v>
      </c>
      <c r="G33" s="19"/>
      <c r="H33" s="25">
        <v>0</v>
      </c>
      <c r="I33" s="19"/>
      <c r="J33" s="25">
        <v>0</v>
      </c>
      <c r="K33" s="19"/>
      <c r="L33" s="25">
        <v>0</v>
      </c>
      <c r="M33" s="19"/>
      <c r="N33" s="25">
        <v>0</v>
      </c>
      <c r="O33" s="19"/>
      <c r="P33" s="25">
        <v>0</v>
      </c>
      <c r="Q33" s="19"/>
      <c r="R33" s="25">
        <v>18648311</v>
      </c>
      <c r="S33" s="19"/>
      <c r="T33" s="25">
        <f t="shared" si="0"/>
        <v>18648311</v>
      </c>
      <c r="U33" s="19"/>
      <c r="V33" s="25">
        <v>570654</v>
      </c>
      <c r="W33" s="19"/>
      <c r="X33" s="25">
        <f>SUM(T33:V33)</f>
        <v>19218965</v>
      </c>
    </row>
    <row r="34" spans="1:24">
      <c r="A34" s="17"/>
      <c r="B34" s="17"/>
      <c r="C34" s="17"/>
      <c r="D34" s="17"/>
      <c r="E34" s="17"/>
      <c r="F34" s="18"/>
      <c r="G34" s="19"/>
      <c r="H34" s="18"/>
      <c r="I34" s="19"/>
      <c r="J34" s="18"/>
      <c r="K34" s="19"/>
      <c r="L34" s="18"/>
      <c r="M34" s="19"/>
      <c r="N34" s="18"/>
      <c r="O34" s="19"/>
      <c r="P34" s="18"/>
      <c r="Q34" s="19"/>
      <c r="R34" s="18"/>
      <c r="S34" s="19"/>
      <c r="T34" s="18"/>
      <c r="U34" s="19"/>
      <c r="V34" s="18"/>
      <c r="W34" s="19"/>
      <c r="X34" s="51"/>
    </row>
    <row r="35" spans="1:24" ht="15.75" thickBot="1">
      <c r="A35" s="2" t="s">
        <v>159</v>
      </c>
      <c r="B35" s="17"/>
      <c r="C35" s="17"/>
      <c r="D35" s="17"/>
      <c r="E35" s="17"/>
      <c r="F35" s="28">
        <f>SUM(F26:F33)</f>
        <v>173158750</v>
      </c>
      <c r="G35" s="19"/>
      <c r="H35" s="28">
        <f>SUM(H26:H33)</f>
        <v>322716550</v>
      </c>
      <c r="I35" s="19"/>
      <c r="J35" s="28">
        <f>SUM(J26:J33)</f>
        <v>0</v>
      </c>
      <c r="K35" s="19"/>
      <c r="L35" s="28">
        <f>SUM(L26:L33)</f>
        <v>1175732</v>
      </c>
      <c r="M35" s="19"/>
      <c r="N35" s="28">
        <f>SUM(N26:N33)</f>
        <v>-1502</v>
      </c>
      <c r="O35" s="19"/>
      <c r="P35" s="28">
        <f>SUM(P26:P33)</f>
        <v>12090000</v>
      </c>
      <c r="Q35" s="19"/>
      <c r="R35" s="28">
        <f>SUM(R26:R33)</f>
        <v>48380787</v>
      </c>
      <c r="S35" s="19"/>
      <c r="T35" s="28">
        <f>SUM(T26:T33)</f>
        <v>557520317</v>
      </c>
      <c r="U35" s="19"/>
      <c r="V35" s="28">
        <f>SUM(V26:V33)</f>
        <v>1781817</v>
      </c>
      <c r="W35" s="19"/>
      <c r="X35" s="28">
        <f>SUM(X26:X33)</f>
        <v>559302134</v>
      </c>
    </row>
    <row r="36" spans="1:24" ht="15.75" thickTop="1">
      <c r="A36" s="2"/>
      <c r="B36" s="17"/>
      <c r="C36" s="17"/>
      <c r="D36" s="17"/>
      <c r="E36" s="17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</row>
    <row r="37" spans="1:24">
      <c r="A37" s="2"/>
      <c r="B37" s="17"/>
      <c r="C37" s="17"/>
      <c r="D37" s="17"/>
      <c r="E37" s="17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</row>
    <row r="38" spans="1:24">
      <c r="A38" s="2"/>
      <c r="B38" s="17"/>
      <c r="C38" s="17"/>
      <c r="D38" s="17"/>
      <c r="E38" s="17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</row>
    <row r="39" spans="1:24">
      <c r="A39" s="2"/>
      <c r="B39" s="17"/>
      <c r="C39" s="17"/>
      <c r="D39" s="17"/>
      <c r="E39" s="17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</row>
    <row r="40" spans="1:24">
      <c r="A40" s="2"/>
      <c r="B40" s="17"/>
      <c r="C40" s="17"/>
      <c r="D40" s="17"/>
      <c r="E40" s="17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</row>
    <row r="41" spans="1:24">
      <c r="A41" s="2"/>
      <c r="B41" s="17"/>
      <c r="C41" s="17"/>
      <c r="D41" s="17"/>
      <c r="E41" s="17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</row>
    <row r="42" spans="1:24">
      <c r="A42" s="2"/>
      <c r="B42" s="17"/>
      <c r="C42" s="17"/>
      <c r="D42" s="17"/>
      <c r="E42" s="17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</row>
    <row r="43" spans="1:24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117"/>
    </row>
    <row r="44" spans="1:24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117"/>
    </row>
    <row r="45" spans="1:24" ht="7.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</row>
    <row r="46" spans="1:24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</row>
    <row r="47" spans="1:24">
      <c r="A47" s="218" t="s">
        <v>160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</row>
    <row r="48" spans="1:24">
      <c r="A48" s="205"/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</row>
    <row r="49" spans="1:24">
      <c r="A49" s="205"/>
      <c r="B49" s="205"/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</row>
    <row r="50" spans="1:24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</row>
    <row r="51" spans="1:24" ht="21.95" customHeight="1">
      <c r="A51" s="88" t="s">
        <v>37</v>
      </c>
      <c r="B51" s="88"/>
      <c r="C51" s="88"/>
      <c r="D51" s="88"/>
      <c r="E51" s="88"/>
      <c r="F51" s="118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20"/>
      <c r="S51" s="120"/>
      <c r="T51" s="77"/>
      <c r="U51" s="120"/>
      <c r="V51" s="77"/>
      <c r="W51" s="77"/>
      <c r="X51" s="77"/>
    </row>
  </sheetData>
  <mergeCells count="4">
    <mergeCell ref="F6:X6"/>
    <mergeCell ref="F7:T7"/>
    <mergeCell ref="P8:R8"/>
    <mergeCell ref="A47:X47"/>
  </mergeCells>
  <pageMargins left="0.5" right="0.5" top="0.5" bottom="0.6" header="0.49" footer="0.4"/>
  <pageSetup paperSize="9" scale="70" firstPageNumber="10" orientation="landscape" useFirstPageNumber="1" horizontalDpi="1200" verticalDpi="1200" r:id="rId1"/>
  <headerFooter>
    <oddFooter>&amp;R&amp;"Arial,Regular"&amp;9&amp;P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5F8D2-95C2-4E7B-B46F-544EB952CD30}">
  <dimension ref="A1:P37"/>
  <sheetViews>
    <sheetView topLeftCell="A13" zoomScaleNormal="100" workbookViewId="0">
      <selection activeCell="P13" sqref="P13 P16:P19 F21 H21 J21 L21 N21 P21 P23 P26:P29 F31 H31 J31 L31 N31 P31"/>
    </sheetView>
  </sheetViews>
  <sheetFormatPr defaultRowHeight="15"/>
  <cols>
    <col min="1" max="2" width="1.85546875" customWidth="1"/>
    <col min="3" max="3" width="30.7109375" customWidth="1"/>
    <col min="4" max="4" width="5.85546875" customWidth="1"/>
    <col min="5" max="5" width="1" customWidth="1"/>
    <col min="6" max="6" width="13.140625" bestFit="1" customWidth="1"/>
    <col min="7" max="7" width="1" customWidth="1"/>
    <col min="8" max="8" width="12" bestFit="1" customWidth="1"/>
    <col min="9" max="9" width="1" customWidth="1"/>
    <col min="10" max="10" width="18.140625" bestFit="1" customWidth="1"/>
    <col min="11" max="11" width="1" customWidth="1"/>
    <col min="12" max="12" width="14" bestFit="1" customWidth="1"/>
    <col min="13" max="13" width="1" customWidth="1"/>
    <col min="14" max="14" width="15.7109375" bestFit="1" customWidth="1"/>
    <col min="15" max="15" width="1" customWidth="1"/>
    <col min="16" max="16" width="12.140625" customWidth="1"/>
  </cols>
  <sheetData>
    <row r="1" spans="1:16">
      <c r="A1" s="1" t="s">
        <v>0</v>
      </c>
      <c r="B1" s="1"/>
      <c r="C1" s="1"/>
      <c r="D1" s="1"/>
      <c r="E1" s="1"/>
      <c r="F1" s="207"/>
      <c r="G1" s="102"/>
      <c r="H1" s="207"/>
      <c r="I1" s="102"/>
      <c r="J1" s="207"/>
      <c r="K1" s="102"/>
      <c r="L1" s="102"/>
      <c r="M1" s="102"/>
      <c r="N1" s="61"/>
      <c r="O1" s="102"/>
      <c r="P1" s="61"/>
    </row>
    <row r="2" spans="1:16">
      <c r="A2" s="1" t="s">
        <v>124</v>
      </c>
      <c r="B2" s="1"/>
      <c r="C2" s="1"/>
      <c r="D2" s="1"/>
      <c r="E2" s="1"/>
      <c r="F2" s="207"/>
      <c r="G2" s="102"/>
      <c r="H2" s="207"/>
      <c r="I2" s="102"/>
      <c r="J2" s="207"/>
      <c r="K2" s="102"/>
      <c r="L2" s="102"/>
      <c r="M2" s="102"/>
      <c r="N2" s="61"/>
      <c r="O2" s="102"/>
      <c r="P2" s="61"/>
    </row>
    <row r="3" spans="1:16">
      <c r="A3" s="64" t="s">
        <v>86</v>
      </c>
      <c r="B3" s="64"/>
      <c r="C3" s="64"/>
      <c r="D3" s="66"/>
      <c r="E3" s="106"/>
      <c r="F3" s="104"/>
      <c r="G3" s="105"/>
      <c r="H3" s="104"/>
      <c r="I3" s="105"/>
      <c r="J3" s="104"/>
      <c r="K3" s="105"/>
      <c r="L3" s="105"/>
      <c r="M3" s="105"/>
      <c r="N3" s="106"/>
      <c r="O3" s="105"/>
      <c r="P3" s="106"/>
    </row>
    <row r="4" spans="1:16">
      <c r="A4" s="1"/>
      <c r="B4" s="1"/>
      <c r="C4" s="1"/>
      <c r="D4" s="61"/>
      <c r="E4" s="73"/>
      <c r="F4" s="207"/>
      <c r="G4" s="102"/>
      <c r="H4" s="207"/>
      <c r="I4" s="102"/>
      <c r="J4" s="207"/>
      <c r="K4" s="102"/>
      <c r="L4" s="102"/>
      <c r="M4" s="102"/>
      <c r="N4" s="73"/>
      <c r="O4" s="102"/>
      <c r="P4" s="73"/>
    </row>
    <row r="5" spans="1:16">
      <c r="A5" s="1"/>
      <c r="B5" s="1"/>
      <c r="C5" s="1"/>
      <c r="D5" s="61"/>
      <c r="E5" s="73"/>
      <c r="F5" s="207"/>
      <c r="G5" s="102"/>
      <c r="H5" s="207"/>
      <c r="I5" s="102"/>
      <c r="J5" s="207"/>
      <c r="K5" s="102"/>
      <c r="L5" s="102"/>
      <c r="M5" s="102"/>
      <c r="N5" s="73"/>
      <c r="O5" s="102"/>
      <c r="P5" s="73"/>
    </row>
    <row r="6" spans="1:16">
      <c r="A6" s="2"/>
      <c r="B6" s="2"/>
      <c r="C6" s="2"/>
      <c r="D6" s="2"/>
      <c r="E6" s="2"/>
      <c r="F6" s="217" t="s">
        <v>161</v>
      </c>
      <c r="G6" s="217"/>
      <c r="H6" s="217"/>
      <c r="I6" s="217"/>
      <c r="J6" s="217"/>
      <c r="K6" s="217"/>
      <c r="L6" s="217"/>
      <c r="M6" s="217"/>
      <c r="N6" s="217"/>
      <c r="O6" s="217"/>
      <c r="P6" s="217"/>
    </row>
    <row r="7" spans="1:16">
      <c r="A7" s="2"/>
      <c r="B7" s="2"/>
      <c r="C7" s="2"/>
      <c r="D7" s="2"/>
      <c r="E7" s="2"/>
      <c r="F7" s="212"/>
      <c r="G7" s="212"/>
      <c r="H7" s="4"/>
      <c r="I7" s="212"/>
      <c r="J7" s="4" t="s">
        <v>127</v>
      </c>
      <c r="K7" s="212"/>
      <c r="L7" s="221" t="s">
        <v>78</v>
      </c>
      <c r="M7" s="221"/>
      <c r="N7" s="221"/>
      <c r="O7" s="212"/>
      <c r="P7" s="212"/>
    </row>
    <row r="8" spans="1:16">
      <c r="A8" s="2"/>
      <c r="B8" s="2"/>
      <c r="C8" s="2"/>
      <c r="D8" s="19"/>
      <c r="E8" s="121"/>
      <c r="F8" s="4" t="s">
        <v>129</v>
      </c>
      <c r="G8" s="212"/>
      <c r="H8" s="4"/>
      <c r="I8" s="212"/>
      <c r="J8" s="110" t="s">
        <v>130</v>
      </c>
      <c r="K8" s="212"/>
      <c r="L8" s="212"/>
      <c r="M8" s="212"/>
      <c r="N8" s="4"/>
      <c r="O8" s="212"/>
      <c r="P8" s="117"/>
    </row>
    <row r="9" spans="1:16">
      <c r="A9" s="2"/>
      <c r="B9" s="2"/>
      <c r="C9" s="2"/>
      <c r="D9" s="19"/>
      <c r="E9" s="121"/>
      <c r="F9" s="4" t="s">
        <v>134</v>
      </c>
      <c r="G9" s="4"/>
      <c r="H9" s="110" t="s">
        <v>135</v>
      </c>
      <c r="I9" s="4"/>
      <c r="J9" s="110" t="s">
        <v>136</v>
      </c>
      <c r="K9" s="4"/>
      <c r="L9" s="4" t="s">
        <v>139</v>
      </c>
      <c r="M9" s="4"/>
      <c r="N9" s="117"/>
      <c r="O9" s="4"/>
      <c r="P9" s="4" t="s">
        <v>142</v>
      </c>
    </row>
    <row r="10" spans="1:16">
      <c r="A10" s="2"/>
      <c r="B10" s="2"/>
      <c r="C10" s="2"/>
      <c r="D10" s="19"/>
      <c r="E10" s="121"/>
      <c r="F10" s="4" t="s">
        <v>143</v>
      </c>
      <c r="G10" s="4"/>
      <c r="H10" s="112" t="s">
        <v>144</v>
      </c>
      <c r="I10" s="4"/>
      <c r="J10" s="112" t="s">
        <v>144</v>
      </c>
      <c r="K10" s="4"/>
      <c r="L10" s="4" t="s">
        <v>146</v>
      </c>
      <c r="M10" s="4"/>
      <c r="N10" s="4" t="s">
        <v>80</v>
      </c>
      <c r="O10" s="4"/>
      <c r="P10" s="4" t="s">
        <v>149</v>
      </c>
    </row>
    <row r="11" spans="1:16">
      <c r="A11" s="17"/>
      <c r="B11" s="17"/>
      <c r="C11" s="17"/>
      <c r="D11" s="208" t="s">
        <v>8</v>
      </c>
      <c r="E11" s="121"/>
      <c r="F11" s="8" t="s">
        <v>9</v>
      </c>
      <c r="G11" s="117"/>
      <c r="H11" s="113" t="s">
        <v>9</v>
      </c>
      <c r="I11" s="117"/>
      <c r="J11" s="113" t="s">
        <v>9</v>
      </c>
      <c r="K11" s="117"/>
      <c r="L11" s="8" t="s">
        <v>9</v>
      </c>
      <c r="M11" s="117"/>
      <c r="N11" s="8" t="s">
        <v>9</v>
      </c>
      <c r="O11" s="117"/>
      <c r="P11" s="8" t="s">
        <v>9</v>
      </c>
    </row>
    <row r="12" spans="1:16">
      <c r="A12" s="17"/>
      <c r="B12" s="17"/>
      <c r="C12" s="17"/>
      <c r="D12" s="38"/>
      <c r="E12" s="121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>
      <c r="A13" s="2" t="s">
        <v>150</v>
      </c>
      <c r="B13" s="17"/>
      <c r="C13" s="17"/>
      <c r="D13" s="38"/>
      <c r="E13" s="121"/>
      <c r="F13" s="19">
        <v>158000000</v>
      </c>
      <c r="G13" s="19"/>
      <c r="H13" s="19">
        <v>228732200</v>
      </c>
      <c r="I13" s="19"/>
      <c r="J13" s="19">
        <v>0</v>
      </c>
      <c r="K13" s="19"/>
      <c r="L13" s="19">
        <v>8850000</v>
      </c>
      <c r="M13" s="19"/>
      <c r="N13" s="19">
        <v>68285723</v>
      </c>
      <c r="O13" s="19"/>
      <c r="P13" s="19">
        <f>SUM(F13:N13)</f>
        <v>463867923</v>
      </c>
    </row>
    <row r="14" spans="1:16">
      <c r="A14" s="17"/>
      <c r="B14" s="17"/>
      <c r="C14" s="17"/>
      <c r="D14" s="38"/>
      <c r="E14" s="121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>
      <c r="A15" s="2" t="s">
        <v>151</v>
      </c>
      <c r="B15" s="17"/>
      <c r="C15" s="17"/>
      <c r="D15" s="38"/>
      <c r="E15" s="121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>
      <c r="A16" s="17" t="s">
        <v>73</v>
      </c>
      <c r="B16" s="17"/>
      <c r="C16" s="17"/>
      <c r="D16" s="38">
        <v>26</v>
      </c>
      <c r="E16" s="121"/>
      <c r="F16" s="19">
        <v>0</v>
      </c>
      <c r="G16" s="19"/>
      <c r="H16" s="19">
        <v>0</v>
      </c>
      <c r="I16" s="19"/>
      <c r="J16" s="19">
        <v>3409740</v>
      </c>
      <c r="K16" s="19"/>
      <c r="L16" s="19">
        <v>0</v>
      </c>
      <c r="M16" s="19"/>
      <c r="N16" s="19">
        <v>0</v>
      </c>
      <c r="O16" s="19"/>
      <c r="P16" s="19">
        <f>SUM(F16:N16)</f>
        <v>3409740</v>
      </c>
    </row>
    <row r="17" spans="1:16">
      <c r="A17" s="17" t="s">
        <v>153</v>
      </c>
      <c r="B17" s="17"/>
      <c r="C17" s="17"/>
      <c r="D17" s="38">
        <v>25</v>
      </c>
      <c r="E17" s="121"/>
      <c r="F17" s="19">
        <v>0</v>
      </c>
      <c r="G17" s="19"/>
      <c r="H17" s="19">
        <v>0</v>
      </c>
      <c r="I17" s="19"/>
      <c r="J17" s="19">
        <v>0</v>
      </c>
      <c r="K17" s="19"/>
      <c r="L17" s="19">
        <v>2920000</v>
      </c>
      <c r="M17" s="19"/>
      <c r="N17" s="19">
        <v>-2920000</v>
      </c>
      <c r="O17" s="19"/>
      <c r="P17" s="19">
        <f t="shared" ref="P17:P19" si="0">SUM(F17:N17)</f>
        <v>0</v>
      </c>
    </row>
    <row r="18" spans="1:16">
      <c r="A18" s="115" t="s">
        <v>154</v>
      </c>
      <c r="B18" s="17"/>
      <c r="C18" s="17"/>
      <c r="D18" s="38">
        <v>27</v>
      </c>
      <c r="E18" s="121"/>
      <c r="F18" s="19">
        <v>0</v>
      </c>
      <c r="G18" s="19"/>
      <c r="H18" s="19">
        <v>0</v>
      </c>
      <c r="I18" s="19"/>
      <c r="J18" s="19">
        <v>0</v>
      </c>
      <c r="K18" s="19"/>
      <c r="L18" s="19">
        <v>0</v>
      </c>
      <c r="M18" s="19"/>
      <c r="N18" s="19">
        <v>-18221337</v>
      </c>
      <c r="O18" s="19"/>
      <c r="P18" s="19">
        <f t="shared" si="0"/>
        <v>-18221337</v>
      </c>
    </row>
    <row r="19" spans="1:16">
      <c r="A19" s="17" t="s">
        <v>116</v>
      </c>
      <c r="B19" s="17"/>
      <c r="C19" s="17"/>
      <c r="D19" s="38"/>
      <c r="E19" s="121"/>
      <c r="F19" s="26">
        <v>0</v>
      </c>
      <c r="G19" s="19"/>
      <c r="H19" s="26">
        <v>0</v>
      </c>
      <c r="I19" s="19"/>
      <c r="J19" s="26">
        <v>0</v>
      </c>
      <c r="K19" s="19"/>
      <c r="L19" s="26">
        <v>0</v>
      </c>
      <c r="M19" s="19"/>
      <c r="N19" s="26">
        <v>56708460</v>
      </c>
      <c r="O19" s="19"/>
      <c r="P19" s="26">
        <f t="shared" si="0"/>
        <v>56708460</v>
      </c>
    </row>
    <row r="20" spans="1:16">
      <c r="A20" s="17"/>
      <c r="B20" s="17"/>
      <c r="C20" s="17"/>
      <c r="D20" s="38"/>
      <c r="E20" s="121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thickBot="1">
      <c r="A21" s="2" t="s">
        <v>155</v>
      </c>
      <c r="B21" s="17"/>
      <c r="C21" s="17"/>
      <c r="D21" s="38"/>
      <c r="E21" s="121"/>
      <c r="F21" s="29">
        <f>SUM(F13:F20)</f>
        <v>158000000</v>
      </c>
      <c r="G21" s="19"/>
      <c r="H21" s="29">
        <f>SUM(H13:H20)</f>
        <v>228732200</v>
      </c>
      <c r="I21" s="19"/>
      <c r="J21" s="29">
        <f>SUM(J13:J20)</f>
        <v>3409740</v>
      </c>
      <c r="K21" s="19"/>
      <c r="L21" s="29">
        <f>SUM(L13:L20)</f>
        <v>11770000</v>
      </c>
      <c r="M21" s="19"/>
      <c r="N21" s="29">
        <f>SUM(N13:N20)</f>
        <v>103852846</v>
      </c>
      <c r="O21" s="19"/>
      <c r="P21" s="29">
        <f>SUM(P13:P20)</f>
        <v>505764786</v>
      </c>
    </row>
    <row r="22" spans="1:16" ht="15.75" thickTop="1">
      <c r="A22" s="2"/>
      <c r="B22" s="17"/>
      <c r="C22" s="17"/>
      <c r="D22" s="38"/>
      <c r="E22" s="121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>
      <c r="A23" s="2" t="s">
        <v>156</v>
      </c>
      <c r="B23" s="17"/>
      <c r="C23" s="17"/>
      <c r="D23" s="38"/>
      <c r="E23" s="121"/>
      <c r="F23" s="18">
        <v>158000000</v>
      </c>
      <c r="G23" s="19"/>
      <c r="H23" s="18">
        <v>228732200</v>
      </c>
      <c r="I23" s="19"/>
      <c r="J23" s="18">
        <v>3409740</v>
      </c>
      <c r="K23" s="19"/>
      <c r="L23" s="18">
        <v>11770000</v>
      </c>
      <c r="M23" s="19"/>
      <c r="N23" s="18">
        <v>103852846</v>
      </c>
      <c r="O23" s="19"/>
      <c r="P23" s="18">
        <f>SUM(F23:N23)</f>
        <v>505764786</v>
      </c>
    </row>
    <row r="24" spans="1:16">
      <c r="A24" s="17"/>
      <c r="B24" s="17"/>
      <c r="C24" s="17"/>
      <c r="D24" s="38"/>
      <c r="E24" s="121"/>
      <c r="F24" s="18"/>
      <c r="G24" s="19"/>
      <c r="H24" s="18"/>
      <c r="I24" s="19"/>
      <c r="J24" s="18"/>
      <c r="K24" s="19"/>
      <c r="L24" s="18"/>
      <c r="M24" s="19"/>
      <c r="N24" s="18"/>
      <c r="O24" s="19"/>
      <c r="P24" s="18"/>
    </row>
    <row r="25" spans="1:16">
      <c r="A25" s="2" t="s">
        <v>151</v>
      </c>
      <c r="B25" s="17"/>
      <c r="C25" s="17"/>
      <c r="D25" s="38"/>
      <c r="E25" s="121"/>
      <c r="F25" s="18"/>
      <c r="G25" s="19"/>
      <c r="H25" s="18"/>
      <c r="I25" s="19"/>
      <c r="J25" s="18"/>
      <c r="K25" s="19"/>
      <c r="L25" s="18"/>
      <c r="M25" s="19"/>
      <c r="N25" s="18"/>
      <c r="O25" s="19"/>
      <c r="P25" s="18"/>
    </row>
    <row r="26" spans="1:16">
      <c r="A26" s="17" t="s">
        <v>157</v>
      </c>
      <c r="B26" s="17"/>
      <c r="C26" s="17"/>
      <c r="D26" s="38"/>
      <c r="E26" s="121"/>
      <c r="F26" s="18">
        <v>15158750</v>
      </c>
      <c r="G26" s="19"/>
      <c r="H26" s="18">
        <v>93984350</v>
      </c>
      <c r="I26" s="19"/>
      <c r="J26" s="18">
        <v>-3409740</v>
      </c>
      <c r="K26" s="19"/>
      <c r="L26" s="18">
        <v>0</v>
      </c>
      <c r="M26" s="19"/>
      <c r="N26" s="18">
        <v>0</v>
      </c>
      <c r="O26" s="19"/>
      <c r="P26" s="18">
        <f>SUM(F26:N26)</f>
        <v>105733360</v>
      </c>
    </row>
    <row r="27" spans="1:16">
      <c r="A27" s="17" t="s">
        <v>153</v>
      </c>
      <c r="B27" s="17"/>
      <c r="C27" s="17"/>
      <c r="D27" s="38">
        <v>25</v>
      </c>
      <c r="E27" s="121"/>
      <c r="F27" s="18">
        <v>0</v>
      </c>
      <c r="G27" s="19"/>
      <c r="H27" s="18">
        <v>0</v>
      </c>
      <c r="I27" s="19"/>
      <c r="J27" s="18">
        <v>0</v>
      </c>
      <c r="K27" s="19"/>
      <c r="L27" s="18">
        <v>320000</v>
      </c>
      <c r="M27" s="19"/>
      <c r="N27" s="18">
        <v>-320000</v>
      </c>
      <c r="O27" s="19"/>
      <c r="P27" s="18">
        <f>SUM(F27:N27)</f>
        <v>0</v>
      </c>
    </row>
    <row r="28" spans="1:16">
      <c r="A28" s="115" t="s">
        <v>154</v>
      </c>
      <c r="B28" s="17"/>
      <c r="C28" s="17"/>
      <c r="D28" s="38">
        <v>27</v>
      </c>
      <c r="E28" s="121"/>
      <c r="F28" s="18">
        <v>0</v>
      </c>
      <c r="G28" s="19"/>
      <c r="H28" s="18">
        <v>0</v>
      </c>
      <c r="I28" s="19"/>
      <c r="J28" s="18">
        <v>0</v>
      </c>
      <c r="K28" s="19"/>
      <c r="L28" s="18">
        <v>0</v>
      </c>
      <c r="M28" s="19"/>
      <c r="N28" s="18">
        <v>-38028414</v>
      </c>
      <c r="O28" s="19"/>
      <c r="P28" s="18">
        <f>SUM(F28:N28)</f>
        <v>-38028414</v>
      </c>
    </row>
    <row r="29" spans="1:16">
      <c r="A29" s="17" t="s">
        <v>116</v>
      </c>
      <c r="B29" s="17"/>
      <c r="C29" s="17"/>
      <c r="D29" s="38"/>
      <c r="E29" s="121"/>
      <c r="F29" s="25">
        <v>0</v>
      </c>
      <c r="G29" s="19"/>
      <c r="H29" s="25">
        <v>0</v>
      </c>
      <c r="I29" s="19"/>
      <c r="J29" s="25">
        <v>0</v>
      </c>
      <c r="K29" s="19"/>
      <c r="L29" s="25">
        <v>0</v>
      </c>
      <c r="M29" s="19"/>
      <c r="N29" s="25">
        <v>8293278</v>
      </c>
      <c r="O29" s="19"/>
      <c r="P29" s="25">
        <f>SUM(F29:N29)</f>
        <v>8293278</v>
      </c>
    </row>
    <row r="30" spans="1:16">
      <c r="A30" s="17"/>
      <c r="B30" s="17"/>
      <c r="C30" s="17"/>
      <c r="D30" s="38"/>
      <c r="E30" s="121"/>
      <c r="F30" s="18"/>
      <c r="G30" s="19"/>
      <c r="H30" s="18"/>
      <c r="I30" s="19"/>
      <c r="J30" s="18"/>
      <c r="K30" s="19"/>
      <c r="L30" s="18"/>
      <c r="M30" s="19"/>
      <c r="N30" s="18"/>
      <c r="O30" s="19"/>
      <c r="P30" s="18"/>
    </row>
    <row r="31" spans="1:16" ht="15.75" thickBot="1">
      <c r="A31" s="2" t="s">
        <v>159</v>
      </c>
      <c r="B31" s="17"/>
      <c r="C31" s="17"/>
      <c r="D31" s="38"/>
      <c r="E31" s="121"/>
      <c r="F31" s="28">
        <f>SUM(F23:F30)</f>
        <v>173158750</v>
      </c>
      <c r="G31" s="19"/>
      <c r="H31" s="28">
        <f>SUM(H23:H30)</f>
        <v>322716550</v>
      </c>
      <c r="I31" s="19"/>
      <c r="J31" s="28">
        <f>SUM(J23:J30)</f>
        <v>0</v>
      </c>
      <c r="K31" s="19"/>
      <c r="L31" s="28">
        <f>SUM(L23:L30)</f>
        <v>12090000</v>
      </c>
      <c r="M31" s="19"/>
      <c r="N31" s="28">
        <f>SUM(N23:N30)</f>
        <v>73797710</v>
      </c>
      <c r="O31" s="19"/>
      <c r="P31" s="28">
        <f>SUM(P23:P30)</f>
        <v>581763010</v>
      </c>
    </row>
    <row r="32" spans="1:16" ht="15.75" thickTop="1">
      <c r="A32" s="2"/>
      <c r="B32" s="17"/>
      <c r="C32" s="17"/>
      <c r="D32" s="38"/>
      <c r="E32" s="121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>
      <c r="A33" s="2"/>
      <c r="B33" s="17"/>
      <c r="C33" s="17"/>
      <c r="D33" s="38"/>
      <c r="E33" s="121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>
      <c r="A34" s="218" t="s">
        <v>162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</row>
    <row r="35" spans="1:16">
      <c r="A35" s="205"/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</row>
    <row r="36" spans="1:16">
      <c r="A36" s="205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</row>
    <row r="37" spans="1:16" ht="21.95" customHeight="1">
      <c r="A37" s="88" t="s">
        <v>37</v>
      </c>
      <c r="B37" s="88"/>
      <c r="C37" s="88"/>
      <c r="D37" s="77"/>
      <c r="E37" s="120"/>
      <c r="F37" s="118"/>
      <c r="G37" s="119"/>
      <c r="H37" s="118"/>
      <c r="I37" s="119"/>
      <c r="J37" s="118"/>
      <c r="K37" s="119"/>
      <c r="L37" s="119"/>
      <c r="M37" s="119"/>
      <c r="N37" s="120"/>
      <c r="O37" s="119"/>
      <c r="P37" s="120"/>
    </row>
  </sheetData>
  <mergeCells count="3">
    <mergeCell ref="F6:P6"/>
    <mergeCell ref="L7:N7"/>
    <mergeCell ref="A34:P34"/>
  </mergeCells>
  <pageMargins left="1" right="1" top="0.5" bottom="0.6" header="0.49" footer="0.4"/>
  <pageSetup paperSize="9" scale="95" firstPageNumber="11" orientation="landscape" useFirstPageNumber="1" horizontalDpi="1200" verticalDpi="1200" r:id="rId1"/>
  <headerFooter>
    <oddFooter>&amp;R&amp;"Arial,Regular"&amp;9&amp;P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6FA87-BF69-403B-BBC2-70B17E3487E4}">
  <dimension ref="A1:M183"/>
  <sheetViews>
    <sheetView tabSelected="1" topLeftCell="A37" workbookViewId="0">
      <selection activeCell="D45" sqref="D45"/>
    </sheetView>
  </sheetViews>
  <sheetFormatPr defaultRowHeight="15"/>
  <cols>
    <col min="1" max="3" width="1.7109375" customWidth="1"/>
    <col min="4" max="4" width="42" customWidth="1"/>
    <col min="5" max="5" width="5.7109375" bestFit="1" customWidth="1"/>
    <col min="6" max="6" width="0.85546875" customWidth="1"/>
    <col min="7" max="7" width="12.28515625" customWidth="1"/>
    <col min="8" max="8" width="0.85546875" customWidth="1"/>
    <col min="9" max="9" width="12.28515625" customWidth="1"/>
    <col min="10" max="10" width="0.85546875" customWidth="1"/>
    <col min="11" max="11" width="12.28515625" customWidth="1"/>
    <col min="12" max="12" width="0.85546875" customWidth="1"/>
    <col min="13" max="13" width="12.28515625" customWidth="1"/>
  </cols>
  <sheetData>
    <row r="1" spans="1:13">
      <c r="A1" s="122" t="s">
        <v>0</v>
      </c>
      <c r="B1" s="123"/>
      <c r="C1" s="122"/>
      <c r="D1" s="123"/>
      <c r="E1" s="123"/>
      <c r="F1" s="123"/>
      <c r="G1" s="124"/>
      <c r="H1" s="124"/>
      <c r="I1" s="124"/>
      <c r="J1" s="124"/>
      <c r="K1" s="125"/>
      <c r="L1" s="124"/>
      <c r="M1" s="125"/>
    </row>
    <row r="2" spans="1:13">
      <c r="A2" s="126" t="s">
        <v>163</v>
      </c>
      <c r="B2" s="123"/>
      <c r="C2" s="126"/>
      <c r="D2" s="127"/>
      <c r="E2" s="127"/>
      <c r="F2" s="123"/>
      <c r="G2" s="124"/>
      <c r="H2" s="124"/>
      <c r="I2" s="124"/>
      <c r="J2" s="124"/>
      <c r="K2" s="128"/>
      <c r="L2" s="124"/>
      <c r="M2" s="128"/>
    </row>
    <row r="3" spans="1:13">
      <c r="A3" s="129" t="s">
        <v>86</v>
      </c>
      <c r="B3" s="130"/>
      <c r="C3" s="129"/>
      <c r="D3" s="129"/>
      <c r="E3" s="129"/>
      <c r="F3" s="130"/>
      <c r="G3" s="131"/>
      <c r="H3" s="131"/>
      <c r="I3" s="131"/>
      <c r="J3" s="131"/>
      <c r="K3" s="132"/>
      <c r="L3" s="131"/>
      <c r="M3" s="132"/>
    </row>
    <row r="4" spans="1:13">
      <c r="A4" s="126"/>
      <c r="B4" s="123"/>
      <c r="C4" s="126"/>
      <c r="D4" s="126"/>
      <c r="E4" s="126"/>
      <c r="F4" s="123"/>
      <c r="G4" s="124"/>
      <c r="H4" s="124"/>
      <c r="I4" s="124"/>
      <c r="J4" s="124"/>
      <c r="K4" s="133"/>
      <c r="L4" s="124"/>
      <c r="M4" s="133"/>
    </row>
    <row r="5" spans="1:13">
      <c r="A5" s="126"/>
      <c r="B5" s="123"/>
      <c r="C5" s="126"/>
      <c r="D5" s="126"/>
      <c r="E5" s="126"/>
      <c r="F5" s="123"/>
      <c r="G5" s="124"/>
      <c r="H5" s="124"/>
      <c r="I5" s="124"/>
      <c r="J5" s="124"/>
      <c r="K5" s="133"/>
      <c r="L5" s="124"/>
      <c r="M5" s="133"/>
    </row>
    <row r="6" spans="1:13">
      <c r="A6" s="126"/>
      <c r="B6" s="123"/>
      <c r="C6" s="126"/>
      <c r="D6" s="126"/>
      <c r="E6" s="126"/>
      <c r="F6" s="123"/>
      <c r="G6" s="222" t="s">
        <v>3</v>
      </c>
      <c r="H6" s="222"/>
      <c r="I6" s="222"/>
      <c r="J6" s="124"/>
      <c r="K6" s="222" t="s">
        <v>164</v>
      </c>
      <c r="L6" s="222"/>
      <c r="M6" s="222"/>
    </row>
    <row r="7" spans="1:13">
      <c r="A7" s="123"/>
      <c r="B7" s="122"/>
      <c r="C7" s="122"/>
      <c r="D7" s="122"/>
      <c r="E7" s="122"/>
      <c r="F7" s="134"/>
      <c r="G7" s="217" t="s">
        <v>5</v>
      </c>
      <c r="H7" s="217"/>
      <c r="I7" s="217"/>
      <c r="J7" s="135"/>
      <c r="K7" s="217" t="s">
        <v>5</v>
      </c>
      <c r="L7" s="217"/>
      <c r="M7" s="217"/>
    </row>
    <row r="8" spans="1:13">
      <c r="A8" s="123"/>
      <c r="B8" s="122"/>
      <c r="C8" s="122"/>
      <c r="D8" s="122"/>
      <c r="E8" s="122"/>
      <c r="F8" s="134"/>
      <c r="G8" s="11" t="s">
        <v>6</v>
      </c>
      <c r="H8" s="136"/>
      <c r="I8" s="11" t="s">
        <v>7</v>
      </c>
      <c r="J8" s="4"/>
      <c r="K8" s="137" t="s">
        <v>6</v>
      </c>
      <c r="L8" s="136"/>
      <c r="M8" s="137" t="s">
        <v>7</v>
      </c>
    </row>
    <row r="9" spans="1:13">
      <c r="A9" s="123"/>
      <c r="B9" s="138"/>
      <c r="C9" s="138"/>
      <c r="D9" s="138"/>
      <c r="E9" s="139" t="s">
        <v>8</v>
      </c>
      <c r="F9" s="140"/>
      <c r="G9" s="8" t="s">
        <v>9</v>
      </c>
      <c r="H9" s="4"/>
      <c r="I9" s="8" t="s">
        <v>9</v>
      </c>
      <c r="J9" s="4"/>
      <c r="K9" s="141" t="s">
        <v>9</v>
      </c>
      <c r="L9" s="4"/>
      <c r="M9" s="141" t="s">
        <v>9</v>
      </c>
    </row>
    <row r="10" spans="1:13">
      <c r="A10" s="123"/>
      <c r="B10" s="138"/>
      <c r="C10" s="138"/>
      <c r="D10" s="138"/>
      <c r="E10" s="142"/>
      <c r="F10" s="140"/>
      <c r="G10" s="16"/>
      <c r="H10" s="4"/>
      <c r="I10" s="4"/>
      <c r="J10" s="4"/>
      <c r="K10" s="143"/>
      <c r="L10" s="4"/>
      <c r="M10" s="144"/>
    </row>
    <row r="11" spans="1:13">
      <c r="A11" s="126" t="s">
        <v>165</v>
      </c>
      <c r="B11" s="123"/>
      <c r="C11" s="123"/>
      <c r="D11" s="145"/>
      <c r="E11" s="145"/>
      <c r="F11" s="123"/>
      <c r="G11" s="146"/>
      <c r="H11" s="124"/>
      <c r="I11" s="124"/>
      <c r="J11" s="124"/>
      <c r="K11" s="147"/>
      <c r="L11" s="124"/>
      <c r="M11" s="148"/>
    </row>
    <row r="12" spans="1:13">
      <c r="A12" s="145" t="s">
        <v>166</v>
      </c>
      <c r="B12" s="123"/>
      <c r="C12" s="123"/>
      <c r="D12" s="145"/>
      <c r="E12" s="145"/>
      <c r="F12" s="123"/>
      <c r="G12" s="149">
        <v>20485469</v>
      </c>
      <c r="H12" s="124"/>
      <c r="I12" s="150">
        <v>68177134</v>
      </c>
      <c r="J12" s="124"/>
      <c r="K12" s="147">
        <v>6361724</v>
      </c>
      <c r="L12" s="124"/>
      <c r="M12" s="148">
        <v>69562010</v>
      </c>
    </row>
    <row r="13" spans="1:13">
      <c r="A13" s="151" t="s">
        <v>167</v>
      </c>
      <c r="B13" s="123"/>
      <c r="C13" s="123"/>
      <c r="D13" s="145"/>
      <c r="E13" s="145"/>
      <c r="F13" s="123"/>
      <c r="G13" s="152"/>
      <c r="H13" s="124"/>
      <c r="I13" s="153"/>
      <c r="J13" s="124"/>
      <c r="K13" s="154"/>
      <c r="L13" s="124"/>
      <c r="M13" s="155"/>
    </row>
    <row r="14" spans="1:13">
      <c r="A14" s="123"/>
      <c r="B14" s="123" t="s">
        <v>168</v>
      </c>
      <c r="C14" s="123"/>
      <c r="D14" s="123"/>
      <c r="E14" s="156">
        <v>16</v>
      </c>
      <c r="F14" s="123"/>
      <c r="G14" s="157">
        <v>19820626</v>
      </c>
      <c r="H14" s="124"/>
      <c r="I14" s="158">
        <v>24407462</v>
      </c>
      <c r="J14" s="124"/>
      <c r="K14" s="157">
        <v>19178985</v>
      </c>
      <c r="L14" s="124"/>
      <c r="M14" s="158">
        <v>23874529</v>
      </c>
    </row>
    <row r="15" spans="1:13">
      <c r="A15" s="123"/>
      <c r="B15" s="145" t="s">
        <v>169</v>
      </c>
      <c r="C15" s="145"/>
      <c r="D15" s="123"/>
      <c r="E15" s="156">
        <v>18</v>
      </c>
      <c r="F15" s="153"/>
      <c r="G15" s="157">
        <v>385324</v>
      </c>
      <c r="H15" s="153"/>
      <c r="I15" s="158">
        <v>424292</v>
      </c>
      <c r="J15" s="153"/>
      <c r="K15" s="157">
        <v>364993</v>
      </c>
      <c r="L15" s="153"/>
      <c r="M15" s="158">
        <v>416662</v>
      </c>
    </row>
    <row r="16" spans="1:13">
      <c r="A16" s="123"/>
      <c r="B16" s="145" t="s">
        <v>170</v>
      </c>
      <c r="C16" s="145"/>
      <c r="D16" s="123"/>
      <c r="E16" s="156">
        <v>17</v>
      </c>
      <c r="F16" s="153"/>
      <c r="G16" s="157">
        <v>13899247</v>
      </c>
      <c r="H16" s="153"/>
      <c r="I16" s="158">
        <v>13933386</v>
      </c>
      <c r="J16" s="153"/>
      <c r="K16" s="157">
        <v>13276293</v>
      </c>
      <c r="L16" s="153"/>
      <c r="M16" s="158">
        <v>13933386</v>
      </c>
    </row>
    <row r="17" spans="1:13">
      <c r="A17" s="123"/>
      <c r="B17" s="159" t="s">
        <v>171</v>
      </c>
      <c r="C17" s="123"/>
      <c r="D17" s="123"/>
      <c r="E17" s="156">
        <v>28</v>
      </c>
      <c r="F17" s="123"/>
      <c r="G17" s="157">
        <v>0</v>
      </c>
      <c r="H17" s="124"/>
      <c r="I17" s="158">
        <v>-5767133</v>
      </c>
      <c r="J17" s="124"/>
      <c r="K17" s="157">
        <v>0</v>
      </c>
      <c r="L17" s="124"/>
      <c r="M17" s="158">
        <v>-5767133</v>
      </c>
    </row>
    <row r="18" spans="1:13">
      <c r="A18" s="123"/>
      <c r="B18" s="123" t="s">
        <v>172</v>
      </c>
      <c r="C18" s="123"/>
      <c r="D18" s="123"/>
      <c r="E18" s="156"/>
      <c r="F18" s="123"/>
      <c r="G18" s="157"/>
      <c r="H18" s="124"/>
      <c r="I18" s="158"/>
      <c r="J18" s="124"/>
      <c r="K18" s="157"/>
      <c r="L18" s="124"/>
      <c r="M18" s="158"/>
    </row>
    <row r="19" spans="1:13">
      <c r="A19" s="123"/>
      <c r="B19" s="123"/>
      <c r="C19" s="123" t="s">
        <v>173</v>
      </c>
      <c r="D19" s="123"/>
      <c r="E19" s="156">
        <v>10</v>
      </c>
      <c r="F19" s="123"/>
      <c r="G19" s="157">
        <v>-1831013</v>
      </c>
      <c r="H19" s="124"/>
      <c r="I19" s="158">
        <v>4474106</v>
      </c>
      <c r="J19" s="124"/>
      <c r="K19" s="157">
        <v>-1954030</v>
      </c>
      <c r="L19" s="124"/>
      <c r="M19" s="158">
        <v>-115105</v>
      </c>
    </row>
    <row r="20" spans="1:13">
      <c r="A20" s="123"/>
      <c r="B20" s="123" t="s">
        <v>174</v>
      </c>
      <c r="C20" s="123"/>
      <c r="D20" s="123"/>
      <c r="E20" s="156"/>
      <c r="F20" s="123"/>
      <c r="G20" s="157"/>
      <c r="H20" s="124"/>
      <c r="I20" s="158"/>
      <c r="J20" s="124"/>
      <c r="K20" s="157"/>
      <c r="L20" s="124"/>
      <c r="M20" s="158"/>
    </row>
    <row r="21" spans="1:13">
      <c r="A21" s="123"/>
      <c r="B21" s="123"/>
      <c r="C21" s="159" t="s">
        <v>175</v>
      </c>
      <c r="D21" s="123"/>
      <c r="E21" s="156"/>
      <c r="F21" s="123"/>
      <c r="G21" s="157">
        <v>-23528</v>
      </c>
      <c r="H21" s="124"/>
      <c r="I21" s="158">
        <v>23528</v>
      </c>
      <c r="J21" s="124"/>
      <c r="K21" s="157">
        <v>-23528</v>
      </c>
      <c r="L21" s="124"/>
      <c r="M21" s="158">
        <v>23528</v>
      </c>
    </row>
    <row r="22" spans="1:13">
      <c r="A22" s="123"/>
      <c r="B22" s="123" t="s">
        <v>176</v>
      </c>
      <c r="C22" s="159"/>
      <c r="D22" s="123"/>
      <c r="E22" s="156"/>
      <c r="F22" s="123"/>
      <c r="G22" s="157"/>
      <c r="H22" s="124"/>
      <c r="I22" s="158"/>
      <c r="J22" s="124"/>
      <c r="K22" s="157"/>
      <c r="L22" s="124"/>
      <c r="M22" s="158"/>
    </row>
    <row r="23" spans="1:13">
      <c r="A23" s="123"/>
      <c r="B23" s="123"/>
      <c r="C23" s="159" t="s">
        <v>177</v>
      </c>
      <c r="D23" s="123"/>
      <c r="E23" s="160">
        <v>12.1</v>
      </c>
      <c r="F23" s="123"/>
      <c r="G23" s="157">
        <v>0</v>
      </c>
      <c r="H23" s="124"/>
      <c r="I23" s="158">
        <v>2740117</v>
      </c>
      <c r="J23" s="124"/>
      <c r="K23" s="157">
        <v>0</v>
      </c>
      <c r="L23" s="124"/>
      <c r="M23" s="158">
        <v>2740117</v>
      </c>
    </row>
    <row r="24" spans="1:13">
      <c r="A24" s="123"/>
      <c r="B24" s="123" t="s">
        <v>178</v>
      </c>
      <c r="C24" s="159"/>
      <c r="D24" s="123"/>
      <c r="E24" s="156"/>
      <c r="F24" s="123"/>
      <c r="G24" s="157">
        <v>0</v>
      </c>
      <c r="H24" s="124"/>
      <c r="I24" s="158">
        <v>3959649</v>
      </c>
      <c r="J24" s="124"/>
      <c r="K24" s="157">
        <v>0</v>
      </c>
      <c r="L24" s="124"/>
      <c r="M24" s="158">
        <v>0</v>
      </c>
    </row>
    <row r="25" spans="1:13">
      <c r="A25" s="123"/>
      <c r="B25" s="123" t="s">
        <v>179</v>
      </c>
      <c r="C25" s="159"/>
      <c r="D25" s="123"/>
      <c r="E25" s="156">
        <v>18</v>
      </c>
      <c r="F25" s="123"/>
      <c r="G25" s="157">
        <v>-355795</v>
      </c>
      <c r="H25" s="124"/>
      <c r="I25" s="158">
        <v>909066</v>
      </c>
      <c r="J25" s="124"/>
      <c r="K25" s="157">
        <v>-355795</v>
      </c>
      <c r="L25" s="124"/>
      <c r="M25" s="158">
        <v>909066</v>
      </c>
    </row>
    <row r="26" spans="1:13">
      <c r="A26" s="123"/>
      <c r="B26" s="123" t="s">
        <v>180</v>
      </c>
      <c r="C26" s="159"/>
      <c r="D26" s="123"/>
      <c r="E26" s="156"/>
      <c r="F26" s="123"/>
      <c r="G26" s="157">
        <v>0</v>
      </c>
      <c r="H26" s="124"/>
      <c r="I26" s="158">
        <v>-2517777</v>
      </c>
      <c r="J26" s="124"/>
      <c r="K26" s="157">
        <v>0</v>
      </c>
      <c r="L26" s="124"/>
      <c r="M26" s="158">
        <v>-2517777</v>
      </c>
    </row>
    <row r="27" spans="1:13">
      <c r="A27" s="123"/>
      <c r="B27" s="123" t="s">
        <v>181</v>
      </c>
      <c r="C27" s="159"/>
      <c r="D27" s="123"/>
      <c r="E27" s="156"/>
      <c r="F27" s="123"/>
      <c r="G27" s="157">
        <v>1071953</v>
      </c>
      <c r="H27" s="124"/>
      <c r="I27" s="158">
        <v>0</v>
      </c>
      <c r="J27" s="124"/>
      <c r="K27" s="157">
        <v>1071953</v>
      </c>
      <c r="L27" s="124"/>
      <c r="M27" s="158">
        <v>0</v>
      </c>
    </row>
    <row r="28" spans="1:13">
      <c r="A28" s="123"/>
      <c r="B28" s="123" t="s">
        <v>182</v>
      </c>
      <c r="C28" s="159"/>
      <c r="D28" s="123"/>
      <c r="E28" s="161">
        <v>12.2</v>
      </c>
      <c r="F28" s="123"/>
      <c r="G28" s="157">
        <v>-9191638</v>
      </c>
      <c r="H28" s="124"/>
      <c r="I28" s="158">
        <v>0</v>
      </c>
      <c r="J28" s="124"/>
      <c r="K28" s="157">
        <v>507400</v>
      </c>
      <c r="L28" s="124"/>
      <c r="M28" s="158">
        <v>0</v>
      </c>
    </row>
    <row r="29" spans="1:13">
      <c r="A29" s="123"/>
      <c r="B29" s="123" t="s">
        <v>183</v>
      </c>
      <c r="C29" s="159"/>
      <c r="D29" s="123"/>
      <c r="E29" s="161">
        <v>12.2</v>
      </c>
      <c r="F29" s="123"/>
      <c r="G29" s="157">
        <v>9699038</v>
      </c>
      <c r="H29" s="124"/>
      <c r="I29" s="158">
        <v>0</v>
      </c>
      <c r="J29" s="124"/>
      <c r="K29" s="157">
        <v>0</v>
      </c>
      <c r="L29" s="124"/>
      <c r="M29" s="158">
        <v>0</v>
      </c>
    </row>
    <row r="30" spans="1:13">
      <c r="A30" s="123"/>
      <c r="B30" s="151" t="s">
        <v>184</v>
      </c>
      <c r="C30" s="151"/>
      <c r="D30" s="123"/>
      <c r="E30" s="156">
        <v>28</v>
      </c>
      <c r="F30" s="123"/>
      <c r="G30" s="157">
        <v>-3600037</v>
      </c>
      <c r="H30" s="124"/>
      <c r="I30" s="158">
        <v>-1750678</v>
      </c>
      <c r="J30" s="124"/>
      <c r="K30" s="157">
        <v>-13530266</v>
      </c>
      <c r="L30" s="124"/>
      <c r="M30" s="158">
        <v>-7479622</v>
      </c>
    </row>
    <row r="31" spans="1:13">
      <c r="A31" s="123"/>
      <c r="B31" s="151" t="s">
        <v>185</v>
      </c>
      <c r="C31" s="151"/>
      <c r="D31" s="123"/>
      <c r="E31" s="156">
        <v>29</v>
      </c>
      <c r="F31" s="123"/>
      <c r="G31" s="157">
        <v>25511696</v>
      </c>
      <c r="H31" s="124"/>
      <c r="I31" s="158">
        <v>30064786</v>
      </c>
      <c r="J31" s="124"/>
      <c r="K31" s="157">
        <v>24727134</v>
      </c>
      <c r="L31" s="124"/>
      <c r="M31" s="158">
        <v>29790837</v>
      </c>
    </row>
    <row r="32" spans="1:13">
      <c r="A32" s="123"/>
      <c r="B32" s="162" t="s">
        <v>186</v>
      </c>
      <c r="C32" s="151"/>
      <c r="D32" s="123"/>
      <c r="E32" s="156">
        <v>33</v>
      </c>
      <c r="F32" s="123"/>
      <c r="G32" s="157">
        <v>0</v>
      </c>
      <c r="H32" s="124"/>
      <c r="I32" s="158">
        <v>0</v>
      </c>
      <c r="J32" s="124"/>
      <c r="K32" s="157">
        <v>-1000000</v>
      </c>
      <c r="L32" s="124"/>
      <c r="M32" s="158">
        <v>0</v>
      </c>
    </row>
    <row r="33" spans="1:13">
      <c r="A33" s="123"/>
      <c r="B33" s="163" t="s">
        <v>57</v>
      </c>
      <c r="C33" s="162"/>
      <c r="D33" s="123"/>
      <c r="E33" s="156">
        <v>23</v>
      </c>
      <c r="F33" s="123"/>
      <c r="G33" s="157">
        <v>4463078</v>
      </c>
      <c r="H33" s="124"/>
      <c r="I33" s="158">
        <v>3665507</v>
      </c>
      <c r="J33" s="124"/>
      <c r="K33" s="157">
        <v>4196687</v>
      </c>
      <c r="L33" s="124"/>
      <c r="M33" s="158">
        <v>3513415</v>
      </c>
    </row>
    <row r="34" spans="1:13">
      <c r="A34" s="123"/>
      <c r="B34" s="163" t="s">
        <v>187</v>
      </c>
      <c r="C34" s="162"/>
      <c r="D34" s="123"/>
      <c r="E34" s="156"/>
      <c r="F34" s="123"/>
      <c r="G34" s="157">
        <v>-590073</v>
      </c>
      <c r="H34" s="124"/>
      <c r="I34" s="158">
        <v>0</v>
      </c>
      <c r="J34" s="124"/>
      <c r="K34" s="157">
        <v>-590073</v>
      </c>
      <c r="L34" s="124"/>
      <c r="M34" s="158">
        <v>0</v>
      </c>
    </row>
    <row r="35" spans="1:13">
      <c r="A35" s="123"/>
      <c r="B35" s="151" t="s">
        <v>188</v>
      </c>
      <c r="C35" s="151"/>
      <c r="D35" s="123"/>
      <c r="E35" s="156"/>
      <c r="F35" s="123"/>
      <c r="G35" s="157"/>
      <c r="H35" s="124"/>
      <c r="I35" s="158"/>
      <c r="J35" s="124"/>
      <c r="K35" s="147"/>
      <c r="L35" s="124"/>
      <c r="M35" s="148"/>
    </row>
    <row r="36" spans="1:13">
      <c r="A36" s="123"/>
      <c r="B36" s="162" t="s">
        <v>189</v>
      </c>
      <c r="C36" s="162"/>
      <c r="D36" s="123"/>
      <c r="E36" s="145"/>
      <c r="F36" s="123"/>
      <c r="G36" s="157">
        <v>-77537618</v>
      </c>
      <c r="H36" s="124"/>
      <c r="I36" s="158">
        <v>-18200312</v>
      </c>
      <c r="J36" s="124"/>
      <c r="K36" s="157">
        <v>-27596703</v>
      </c>
      <c r="L36" s="124"/>
      <c r="M36" s="158">
        <v>113648702</v>
      </c>
    </row>
    <row r="37" spans="1:13">
      <c r="A37" s="123"/>
      <c r="B37" s="162" t="s">
        <v>190</v>
      </c>
      <c r="C37" s="162"/>
      <c r="D37" s="123"/>
      <c r="E37" s="145"/>
      <c r="F37" s="123"/>
      <c r="G37" s="157">
        <v>33940613</v>
      </c>
      <c r="H37" s="124"/>
      <c r="I37" s="158">
        <v>-263527265</v>
      </c>
      <c r="J37" s="124"/>
      <c r="K37" s="157">
        <v>128027349</v>
      </c>
      <c r="L37" s="124"/>
      <c r="M37" s="158">
        <v>-318801151</v>
      </c>
    </row>
    <row r="38" spans="1:13">
      <c r="A38" s="123"/>
      <c r="B38" s="162" t="s">
        <v>191</v>
      </c>
      <c r="C38" s="162"/>
      <c r="D38" s="123"/>
      <c r="E38" s="145"/>
      <c r="F38" s="123"/>
      <c r="G38" s="157">
        <v>1384222</v>
      </c>
      <c r="H38" s="124"/>
      <c r="I38" s="158">
        <v>5301554</v>
      </c>
      <c r="J38" s="124"/>
      <c r="K38" s="157">
        <v>1384222</v>
      </c>
      <c r="L38" s="124"/>
      <c r="M38" s="158">
        <v>5301554</v>
      </c>
    </row>
    <row r="39" spans="1:13">
      <c r="A39" s="123"/>
      <c r="B39" s="162" t="s">
        <v>192</v>
      </c>
      <c r="C39" s="162"/>
      <c r="D39" s="123"/>
      <c r="E39" s="145"/>
      <c r="F39" s="123"/>
      <c r="G39" s="157">
        <v>9643400</v>
      </c>
      <c r="H39" s="124"/>
      <c r="I39" s="158">
        <v>93901543</v>
      </c>
      <c r="J39" s="124"/>
      <c r="K39" s="157">
        <v>9654017</v>
      </c>
      <c r="L39" s="124"/>
      <c r="M39" s="158">
        <v>93901543</v>
      </c>
    </row>
    <row r="40" spans="1:13">
      <c r="A40" s="123"/>
      <c r="B40" s="151" t="s">
        <v>193</v>
      </c>
      <c r="C40" s="151"/>
      <c r="D40" s="123"/>
      <c r="E40" s="145"/>
      <c r="F40" s="123"/>
      <c r="G40" s="157">
        <v>-15644351</v>
      </c>
      <c r="H40" s="124"/>
      <c r="I40" s="158">
        <v>-207979</v>
      </c>
      <c r="J40" s="124"/>
      <c r="K40" s="157">
        <v>-14910916</v>
      </c>
      <c r="L40" s="124"/>
      <c r="M40" s="158">
        <v>-274162</v>
      </c>
    </row>
    <row r="41" spans="1:13">
      <c r="A41" s="123"/>
      <c r="B41" s="162" t="s">
        <v>194</v>
      </c>
      <c r="C41" s="162"/>
      <c r="D41" s="123"/>
      <c r="E41" s="145"/>
      <c r="F41" s="123"/>
      <c r="G41" s="157">
        <v>-10988420</v>
      </c>
      <c r="H41" s="124"/>
      <c r="I41" s="158">
        <v>-1606731</v>
      </c>
      <c r="J41" s="124"/>
      <c r="K41" s="157">
        <v>-6648125</v>
      </c>
      <c r="L41" s="124"/>
      <c r="M41" s="158">
        <v>-22500</v>
      </c>
    </row>
    <row r="42" spans="1:13">
      <c r="A42" s="123"/>
      <c r="B42" s="162" t="s">
        <v>195</v>
      </c>
      <c r="C42" s="162"/>
      <c r="D42" s="123"/>
      <c r="E42" s="145"/>
      <c r="F42" s="123"/>
      <c r="G42" s="157">
        <v>-53516036</v>
      </c>
      <c r="H42" s="124"/>
      <c r="I42" s="158">
        <v>58727414</v>
      </c>
      <c r="J42" s="124"/>
      <c r="K42" s="157">
        <v>-100852967</v>
      </c>
      <c r="L42" s="124"/>
      <c r="M42" s="158">
        <v>27518848</v>
      </c>
    </row>
    <row r="43" spans="1:13">
      <c r="A43" s="123"/>
      <c r="B43" s="162" t="s">
        <v>196</v>
      </c>
      <c r="C43" s="162"/>
      <c r="D43" s="123"/>
      <c r="E43" s="145"/>
      <c r="F43" s="123"/>
      <c r="G43" s="157">
        <v>-1146980</v>
      </c>
      <c r="H43" s="124"/>
      <c r="I43" s="158">
        <v>7315519</v>
      </c>
      <c r="J43" s="124"/>
      <c r="K43" s="157">
        <v>-1992147</v>
      </c>
      <c r="L43" s="124"/>
      <c r="M43" s="158">
        <v>6678554</v>
      </c>
    </row>
    <row r="44" spans="1:13">
      <c r="A44" s="123"/>
      <c r="B44" s="164" t="s">
        <v>197</v>
      </c>
      <c r="C44" s="162"/>
      <c r="D44" s="123"/>
      <c r="E44" s="156"/>
      <c r="F44" s="123"/>
      <c r="G44" s="165">
        <v>650771</v>
      </c>
      <c r="H44" s="153"/>
      <c r="I44" s="166">
        <v>0</v>
      </c>
      <c r="J44" s="153"/>
      <c r="K44" s="165">
        <v>650771</v>
      </c>
      <c r="L44" s="124"/>
      <c r="M44" s="166">
        <v>0</v>
      </c>
    </row>
    <row r="45" spans="1:13">
      <c r="A45" s="123"/>
      <c r="B45" s="145"/>
      <c r="C45" s="145"/>
      <c r="D45" s="145"/>
      <c r="E45" s="145"/>
      <c r="F45" s="123"/>
      <c r="G45" s="152"/>
      <c r="H45" s="124"/>
      <c r="I45" s="153"/>
      <c r="J45" s="124"/>
      <c r="K45" s="154"/>
      <c r="L45" s="124"/>
      <c r="M45" s="155"/>
    </row>
    <row r="46" spans="1:13">
      <c r="A46" s="151" t="s">
        <v>198</v>
      </c>
      <c r="B46" s="123"/>
      <c r="C46" s="123"/>
      <c r="D46" s="151"/>
      <c r="E46" s="145"/>
      <c r="F46" s="158"/>
      <c r="G46" s="147">
        <f>SUM(G12:G45)</f>
        <v>-33470052</v>
      </c>
      <c r="H46" s="158"/>
      <c r="I46" s="148">
        <f>SUM(I12:I45)</f>
        <v>24447188</v>
      </c>
      <c r="J46" s="158"/>
      <c r="K46" s="147">
        <f>SUM(K12:K45)</f>
        <v>39946978</v>
      </c>
      <c r="L46" s="158"/>
      <c r="M46" s="148">
        <f>SUM(M12:M45)</f>
        <v>56835301</v>
      </c>
    </row>
    <row r="47" spans="1:13">
      <c r="A47" s="167" t="s">
        <v>199</v>
      </c>
      <c r="B47" s="123"/>
      <c r="C47" s="123"/>
      <c r="D47" s="151" t="s">
        <v>200</v>
      </c>
      <c r="E47" s="145"/>
      <c r="F47" s="158"/>
      <c r="G47" s="157">
        <v>-11973619</v>
      </c>
      <c r="H47" s="158"/>
      <c r="I47" s="158">
        <v>-25349861</v>
      </c>
      <c r="J47" s="158"/>
      <c r="K47" s="157">
        <v>-11340624</v>
      </c>
      <c r="L47" s="158"/>
      <c r="M47" s="158">
        <v>-24909512</v>
      </c>
    </row>
    <row r="48" spans="1:13">
      <c r="A48" s="151"/>
      <c r="B48" s="123"/>
      <c r="C48" s="151"/>
      <c r="D48" s="151" t="s">
        <v>201</v>
      </c>
      <c r="E48" s="145"/>
      <c r="F48" s="158"/>
      <c r="G48" s="165">
        <v>-15439814</v>
      </c>
      <c r="H48" s="158"/>
      <c r="I48" s="166">
        <v>-12023054</v>
      </c>
      <c r="J48" s="158"/>
      <c r="K48" s="165">
        <v>-14615081</v>
      </c>
      <c r="L48" s="158"/>
      <c r="M48" s="166">
        <v>-12016002</v>
      </c>
    </row>
    <row r="49" spans="1:13">
      <c r="A49" s="123"/>
      <c r="B49" s="145"/>
      <c r="C49" s="145"/>
      <c r="D49" s="145"/>
      <c r="E49" s="145"/>
      <c r="F49" s="123"/>
      <c r="G49" s="152"/>
      <c r="H49" s="124"/>
      <c r="I49" s="153"/>
      <c r="J49" s="124"/>
      <c r="K49" s="154"/>
      <c r="L49" s="124"/>
      <c r="M49" s="155"/>
    </row>
    <row r="50" spans="1:13">
      <c r="A50" s="168" t="s">
        <v>202</v>
      </c>
      <c r="B50" s="151"/>
      <c r="C50" s="151"/>
      <c r="D50" s="123"/>
      <c r="E50" s="145"/>
      <c r="F50" s="153"/>
      <c r="G50" s="169">
        <f>SUM(G46:G48)</f>
        <v>-60883485</v>
      </c>
      <c r="H50" s="153"/>
      <c r="I50" s="170">
        <f>SUM(I46:I48)</f>
        <v>-12925727</v>
      </c>
      <c r="J50" s="153"/>
      <c r="K50" s="169">
        <f>SUM(K46:K48)</f>
        <v>13991273</v>
      </c>
      <c r="L50" s="153"/>
      <c r="M50" s="170">
        <f>SUM(M46:M48)</f>
        <v>19909787</v>
      </c>
    </row>
    <row r="51" spans="1:13">
      <c r="A51" s="151"/>
      <c r="B51" s="151"/>
      <c r="C51" s="151"/>
      <c r="D51" s="123"/>
      <c r="E51" s="145"/>
      <c r="F51" s="153"/>
      <c r="G51" s="153"/>
      <c r="H51" s="153"/>
      <c r="I51" s="153"/>
      <c r="J51" s="153"/>
      <c r="K51" s="155"/>
      <c r="L51" s="153"/>
      <c r="M51" s="155"/>
    </row>
    <row r="52" spans="1:13">
      <c r="A52" s="151"/>
      <c r="B52" s="151"/>
      <c r="C52" s="151"/>
      <c r="D52" s="123"/>
      <c r="E52" s="145"/>
      <c r="F52" s="153"/>
      <c r="G52" s="153"/>
      <c r="H52" s="153"/>
      <c r="I52" s="153"/>
      <c r="J52" s="153"/>
      <c r="K52" s="155"/>
      <c r="L52" s="153"/>
      <c r="M52" s="155"/>
    </row>
    <row r="53" spans="1:13" ht="18.75" customHeight="1">
      <c r="A53" s="151"/>
      <c r="B53" s="151"/>
      <c r="C53" s="151"/>
      <c r="D53" s="123"/>
      <c r="E53" s="145"/>
      <c r="F53" s="153"/>
      <c r="G53" s="153"/>
      <c r="H53" s="153"/>
      <c r="I53" s="153"/>
      <c r="J53" s="153"/>
      <c r="K53" s="155"/>
      <c r="L53" s="153"/>
      <c r="M53" s="155"/>
    </row>
    <row r="54" spans="1:13">
      <c r="A54" s="151"/>
      <c r="B54" s="151"/>
      <c r="C54" s="151"/>
      <c r="D54" s="123"/>
      <c r="E54" s="145"/>
      <c r="F54" s="153"/>
      <c r="G54" s="153"/>
      <c r="H54" s="153"/>
      <c r="I54" s="153"/>
      <c r="J54" s="153"/>
      <c r="K54" s="155"/>
      <c r="L54" s="153"/>
      <c r="M54" s="155"/>
    </row>
    <row r="55" spans="1:13">
      <c r="A55" s="151"/>
      <c r="B55" s="151"/>
      <c r="C55" s="151"/>
      <c r="D55" s="123"/>
      <c r="E55" s="145"/>
      <c r="F55" s="153"/>
      <c r="G55" s="153"/>
      <c r="H55" s="153"/>
      <c r="I55" s="153"/>
      <c r="J55" s="153"/>
      <c r="K55" s="155"/>
      <c r="L55" s="153"/>
      <c r="M55" s="155"/>
    </row>
    <row r="56" spans="1:13" ht="18.75" customHeight="1">
      <c r="A56" s="151"/>
      <c r="B56" s="151"/>
      <c r="C56" s="151"/>
      <c r="D56" s="123"/>
      <c r="E56" s="145"/>
      <c r="F56" s="153"/>
      <c r="G56" s="153"/>
      <c r="H56" s="153"/>
      <c r="I56" s="153"/>
      <c r="J56" s="153"/>
      <c r="K56" s="155"/>
      <c r="L56" s="153"/>
      <c r="M56" s="155"/>
    </row>
    <row r="57" spans="1:13" ht="17.25" customHeight="1">
      <c r="A57" s="151"/>
      <c r="B57" s="151"/>
      <c r="C57" s="151"/>
      <c r="D57" s="123"/>
      <c r="E57" s="145"/>
      <c r="F57" s="153"/>
      <c r="G57" s="153"/>
      <c r="H57" s="153"/>
      <c r="I57" s="153"/>
      <c r="J57" s="153"/>
      <c r="K57" s="155"/>
      <c r="L57" s="153"/>
      <c r="M57" s="155"/>
    </row>
    <row r="58" spans="1:13">
      <c r="A58" s="151"/>
      <c r="B58" s="151"/>
      <c r="C58" s="151"/>
      <c r="D58" s="123"/>
      <c r="E58" s="145"/>
      <c r="F58" s="153"/>
      <c r="G58" s="153"/>
      <c r="H58" s="153"/>
      <c r="I58" s="153"/>
      <c r="J58" s="153"/>
      <c r="K58" s="155"/>
      <c r="L58" s="153"/>
      <c r="M58" s="155"/>
    </row>
    <row r="59" spans="1:13">
      <c r="A59" s="223" t="s">
        <v>36</v>
      </c>
      <c r="B59" s="223"/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23"/>
    </row>
    <row r="60" spans="1:13">
      <c r="A60" s="151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</row>
    <row r="61" spans="1:13" ht="21.95" customHeight="1">
      <c r="A61" s="171" t="s">
        <v>37</v>
      </c>
      <c r="B61" s="130"/>
      <c r="C61" s="171"/>
      <c r="D61" s="171"/>
      <c r="E61" s="171"/>
      <c r="F61" s="130"/>
      <c r="G61" s="131"/>
      <c r="H61" s="131"/>
      <c r="I61" s="131"/>
      <c r="J61" s="131"/>
      <c r="K61" s="170"/>
      <c r="L61" s="131"/>
      <c r="M61" s="170"/>
    </row>
    <row r="62" spans="1:13">
      <c r="A62" s="122" t="s">
        <v>0</v>
      </c>
      <c r="B62" s="123"/>
      <c r="C62" s="122"/>
      <c r="D62" s="145"/>
      <c r="E62" s="145"/>
      <c r="F62" s="123"/>
      <c r="G62" s="124"/>
      <c r="H62" s="124"/>
      <c r="I62" s="124"/>
      <c r="J62" s="124"/>
      <c r="K62" s="155"/>
      <c r="L62" s="124"/>
      <c r="M62" s="155"/>
    </row>
    <row r="63" spans="1:13">
      <c r="A63" s="126" t="s">
        <v>203</v>
      </c>
      <c r="B63" s="123"/>
      <c r="C63" s="126"/>
      <c r="D63" s="145"/>
      <c r="E63" s="145"/>
      <c r="F63" s="123"/>
      <c r="G63" s="124"/>
      <c r="H63" s="124"/>
      <c r="I63" s="124"/>
      <c r="J63" s="124"/>
      <c r="K63" s="155"/>
      <c r="L63" s="124"/>
      <c r="M63" s="155"/>
    </row>
    <row r="64" spans="1:13">
      <c r="A64" s="129" t="s">
        <v>86</v>
      </c>
      <c r="B64" s="130"/>
      <c r="C64" s="129"/>
      <c r="D64" s="171"/>
      <c r="E64" s="171"/>
      <c r="F64" s="130"/>
      <c r="G64" s="131"/>
      <c r="H64" s="131"/>
      <c r="I64" s="131"/>
      <c r="J64" s="131"/>
      <c r="K64" s="170"/>
      <c r="L64" s="131"/>
      <c r="M64" s="170"/>
    </row>
    <row r="65" spans="1:13">
      <c r="A65" s="126"/>
      <c r="B65" s="123"/>
      <c r="C65" s="126"/>
      <c r="D65" s="145"/>
      <c r="E65" s="145"/>
      <c r="F65" s="123"/>
      <c r="G65" s="124"/>
      <c r="H65" s="124"/>
      <c r="I65" s="124"/>
      <c r="J65" s="124"/>
      <c r="K65" s="155"/>
      <c r="L65" s="124"/>
      <c r="M65" s="155"/>
    </row>
    <row r="66" spans="1:13">
      <c r="A66" s="126"/>
      <c r="B66" s="123"/>
      <c r="C66" s="126"/>
      <c r="D66" s="145"/>
      <c r="E66" s="145"/>
      <c r="F66" s="123"/>
      <c r="G66" s="124"/>
      <c r="H66" s="124"/>
      <c r="I66" s="124"/>
      <c r="J66" s="124"/>
      <c r="K66" s="155"/>
      <c r="L66" s="124"/>
      <c r="M66" s="155"/>
    </row>
    <row r="67" spans="1:13">
      <c r="A67" s="126"/>
      <c r="B67" s="123"/>
      <c r="C67" s="126"/>
      <c r="D67" s="126"/>
      <c r="E67" s="126"/>
      <c r="F67" s="123"/>
      <c r="G67" s="222" t="s">
        <v>3</v>
      </c>
      <c r="H67" s="222"/>
      <c r="I67" s="222"/>
      <c r="J67" s="124"/>
      <c r="K67" s="222" t="s">
        <v>164</v>
      </c>
      <c r="L67" s="222"/>
      <c r="M67" s="222"/>
    </row>
    <row r="68" spans="1:13">
      <c r="A68" s="123"/>
      <c r="B68" s="122"/>
      <c r="C68" s="122"/>
      <c r="D68" s="122"/>
      <c r="E68" s="122"/>
      <c r="F68" s="134"/>
      <c r="G68" s="217" t="s">
        <v>5</v>
      </c>
      <c r="H68" s="217"/>
      <c r="I68" s="217"/>
      <c r="J68" s="135"/>
      <c r="K68" s="217" t="s">
        <v>5</v>
      </c>
      <c r="L68" s="217"/>
      <c r="M68" s="217"/>
    </row>
    <row r="69" spans="1:13">
      <c r="A69" s="123"/>
      <c r="B69" s="145"/>
      <c r="C69" s="145"/>
      <c r="D69" s="145"/>
      <c r="E69" s="122"/>
      <c r="F69" s="134"/>
      <c r="G69" s="11" t="s">
        <v>6</v>
      </c>
      <c r="H69" s="136"/>
      <c r="I69" s="11" t="s">
        <v>7</v>
      </c>
      <c r="J69" s="4"/>
      <c r="K69" s="11" t="s">
        <v>6</v>
      </c>
      <c r="L69" s="136"/>
      <c r="M69" s="11" t="s">
        <v>7</v>
      </c>
    </row>
    <row r="70" spans="1:13">
      <c r="A70" s="123"/>
      <c r="B70" s="145"/>
      <c r="C70" s="145"/>
      <c r="D70" s="145"/>
      <c r="E70" s="139" t="s">
        <v>8</v>
      </c>
      <c r="F70" s="140"/>
      <c r="G70" s="8" t="s">
        <v>9</v>
      </c>
      <c r="H70" s="4"/>
      <c r="I70" s="8" t="s">
        <v>9</v>
      </c>
      <c r="J70" s="4"/>
      <c r="K70" s="141" t="s">
        <v>9</v>
      </c>
      <c r="L70" s="4"/>
      <c r="M70" s="141" t="s">
        <v>9</v>
      </c>
    </row>
    <row r="71" spans="1:13">
      <c r="A71" s="123"/>
      <c r="B71" s="145"/>
      <c r="C71" s="145"/>
      <c r="D71" s="145"/>
      <c r="E71" s="142"/>
      <c r="F71" s="140"/>
      <c r="G71" s="16"/>
      <c r="H71" s="4"/>
      <c r="I71" s="4"/>
      <c r="J71" s="4"/>
      <c r="K71" s="143"/>
      <c r="L71" s="4"/>
      <c r="M71" s="144"/>
    </row>
    <row r="72" spans="1:13">
      <c r="A72" s="172" t="s">
        <v>204</v>
      </c>
      <c r="B72" s="172"/>
      <c r="C72" s="126"/>
      <c r="D72" s="123"/>
      <c r="E72" s="126"/>
      <c r="F72" s="123"/>
      <c r="G72" s="146"/>
      <c r="H72" s="124"/>
      <c r="I72" s="124"/>
      <c r="J72" s="124"/>
      <c r="K72" s="154"/>
      <c r="L72" s="124"/>
      <c r="M72" s="155"/>
    </row>
    <row r="73" spans="1:13">
      <c r="A73" s="123" t="s">
        <v>205</v>
      </c>
      <c r="B73" s="162"/>
      <c r="C73" s="123"/>
      <c r="D73" s="123"/>
      <c r="E73" s="156"/>
      <c r="F73" s="123"/>
      <c r="G73" s="173"/>
      <c r="H73" s="124"/>
      <c r="I73" s="174"/>
      <c r="J73" s="124"/>
      <c r="K73" s="173"/>
      <c r="L73" s="124"/>
      <c r="M73" s="174"/>
    </row>
    <row r="74" spans="1:13">
      <c r="A74" s="123"/>
      <c r="B74" s="162" t="s">
        <v>206</v>
      </c>
      <c r="C74" s="123"/>
      <c r="D74" s="123"/>
      <c r="E74" s="161">
        <v>12.1</v>
      </c>
      <c r="F74" s="123"/>
      <c r="G74" s="173">
        <v>0</v>
      </c>
      <c r="H74" s="124"/>
      <c r="I74" s="174">
        <v>146832588</v>
      </c>
      <c r="J74" s="124"/>
      <c r="K74" s="173">
        <v>0</v>
      </c>
      <c r="L74" s="124"/>
      <c r="M74" s="174">
        <v>146832588</v>
      </c>
    </row>
    <row r="75" spans="1:13">
      <c r="A75" s="78" t="s">
        <v>207</v>
      </c>
      <c r="B75" s="123"/>
      <c r="C75" s="123"/>
      <c r="D75" s="123"/>
      <c r="E75" s="175"/>
      <c r="F75" s="123"/>
      <c r="G75" s="173">
        <v>-399496401</v>
      </c>
      <c r="H75" s="124"/>
      <c r="I75" s="174">
        <v>-55619580</v>
      </c>
      <c r="J75" s="124"/>
      <c r="K75" s="173">
        <v>-398921520</v>
      </c>
      <c r="L75" s="124"/>
      <c r="M75" s="174">
        <v>-54459804</v>
      </c>
    </row>
    <row r="76" spans="1:13">
      <c r="A76" s="42" t="s">
        <v>208</v>
      </c>
      <c r="B76" s="123"/>
      <c r="C76" s="123"/>
      <c r="D76" s="123"/>
      <c r="E76" s="175"/>
      <c r="F76" s="123"/>
      <c r="G76" s="173"/>
      <c r="H76" s="124"/>
      <c r="I76" s="174"/>
      <c r="J76" s="124"/>
      <c r="K76" s="173"/>
      <c r="L76" s="124"/>
      <c r="M76" s="174"/>
    </row>
    <row r="77" spans="1:13">
      <c r="A77" s="123"/>
      <c r="B77" s="123" t="s">
        <v>209</v>
      </c>
      <c r="C77" s="123"/>
      <c r="D77" s="123"/>
      <c r="E77" s="175"/>
      <c r="F77" s="123"/>
      <c r="G77" s="173">
        <v>-15796554</v>
      </c>
      <c r="H77" s="124"/>
      <c r="I77" s="174">
        <v>-3888253</v>
      </c>
      <c r="J77" s="124"/>
      <c r="K77" s="173">
        <v>-15796554</v>
      </c>
      <c r="L77" s="124"/>
      <c r="M77" s="174">
        <v>-3888253</v>
      </c>
    </row>
    <row r="78" spans="1:13">
      <c r="A78" s="78" t="s">
        <v>210</v>
      </c>
      <c r="B78" s="151"/>
      <c r="C78" s="123"/>
      <c r="D78" s="123"/>
      <c r="E78" s="175"/>
      <c r="F78" s="123"/>
      <c r="G78" s="173">
        <v>-432050</v>
      </c>
      <c r="H78" s="124"/>
      <c r="I78" s="174">
        <v>-554202</v>
      </c>
      <c r="J78" s="124"/>
      <c r="K78" s="173">
        <v>-354250</v>
      </c>
      <c r="L78" s="124"/>
      <c r="M78" s="174">
        <v>-532452</v>
      </c>
    </row>
    <row r="79" spans="1:13">
      <c r="A79" s="42" t="s">
        <v>211</v>
      </c>
      <c r="B79" s="151"/>
      <c r="C79" s="123"/>
      <c r="D79" s="123"/>
      <c r="E79" s="175"/>
      <c r="F79" s="123"/>
      <c r="G79" s="173">
        <v>-774900</v>
      </c>
      <c r="H79" s="124"/>
      <c r="I79" s="174">
        <v>-2013278</v>
      </c>
      <c r="J79" s="124"/>
      <c r="K79" s="173">
        <v>0</v>
      </c>
      <c r="L79" s="124"/>
      <c r="M79" s="174">
        <v>-2013278</v>
      </c>
    </row>
    <row r="80" spans="1:13">
      <c r="A80" s="78" t="s">
        <v>212</v>
      </c>
      <c r="B80" s="151"/>
      <c r="C80" s="123"/>
      <c r="D80" s="123"/>
      <c r="E80" s="175"/>
      <c r="F80" s="123"/>
      <c r="G80" s="173">
        <v>-382628</v>
      </c>
      <c r="H80" s="124"/>
      <c r="I80" s="174">
        <v>-6280126</v>
      </c>
      <c r="J80" s="124"/>
      <c r="K80" s="173">
        <v>7882500</v>
      </c>
      <c r="L80" s="124"/>
      <c r="M80" s="174">
        <v>-2970126</v>
      </c>
    </row>
    <row r="81" spans="1:13">
      <c r="A81" s="151" t="s">
        <v>213</v>
      </c>
      <c r="B81" s="151"/>
      <c r="C81" s="151"/>
      <c r="D81" s="123"/>
      <c r="E81" s="175">
        <v>15</v>
      </c>
      <c r="F81" s="123"/>
      <c r="G81" s="152">
        <v>0</v>
      </c>
      <c r="H81" s="124"/>
      <c r="I81" s="153">
        <v>0</v>
      </c>
      <c r="J81" s="124"/>
      <c r="K81" s="152">
        <v>-54509800</v>
      </c>
      <c r="L81" s="124"/>
      <c r="M81" s="153">
        <v>-1624975</v>
      </c>
    </row>
    <row r="82" spans="1:13">
      <c r="A82" s="151" t="s">
        <v>214</v>
      </c>
      <c r="B82" s="151"/>
      <c r="C82" s="151"/>
      <c r="D82" s="123"/>
      <c r="E82" s="175">
        <v>12.2</v>
      </c>
      <c r="F82" s="123"/>
      <c r="G82" s="152">
        <v>-70000000</v>
      </c>
      <c r="H82" s="124"/>
      <c r="I82" s="153">
        <v>0</v>
      </c>
      <c r="J82" s="124"/>
      <c r="K82" s="152">
        <v>-70000000</v>
      </c>
      <c r="L82" s="124"/>
      <c r="M82" s="153">
        <v>0</v>
      </c>
    </row>
    <row r="83" spans="1:13">
      <c r="A83" s="151" t="s">
        <v>215</v>
      </c>
      <c r="B83" s="151"/>
      <c r="C83" s="151"/>
      <c r="D83" s="123"/>
      <c r="E83" s="175">
        <v>33</v>
      </c>
      <c r="F83" s="123"/>
      <c r="G83" s="152">
        <v>-25000000</v>
      </c>
      <c r="H83" s="124"/>
      <c r="I83" s="153">
        <v>0</v>
      </c>
      <c r="J83" s="124"/>
      <c r="K83" s="152">
        <v>-145079301</v>
      </c>
      <c r="L83" s="124"/>
      <c r="M83" s="153">
        <v>-33265100</v>
      </c>
    </row>
    <row r="84" spans="1:13">
      <c r="A84" s="78" t="s">
        <v>216</v>
      </c>
      <c r="B84" s="151"/>
      <c r="C84" s="123"/>
      <c r="D84" s="123"/>
      <c r="E84" s="175">
        <v>33</v>
      </c>
      <c r="F84" s="123"/>
      <c r="G84" s="157">
        <v>0</v>
      </c>
      <c r="H84" s="124"/>
      <c r="I84" s="158">
        <v>0</v>
      </c>
      <c r="J84" s="124"/>
      <c r="K84" s="157">
        <v>102637236</v>
      </c>
      <c r="L84" s="124"/>
      <c r="M84" s="158">
        <v>0</v>
      </c>
    </row>
    <row r="85" spans="1:13">
      <c r="A85" s="78" t="s">
        <v>217</v>
      </c>
      <c r="B85" s="151"/>
      <c r="C85" s="123"/>
      <c r="D85" s="123"/>
      <c r="E85" s="175"/>
      <c r="F85" s="123"/>
      <c r="G85" s="173">
        <v>0</v>
      </c>
      <c r="H85" s="124"/>
      <c r="I85" s="174">
        <v>5777042</v>
      </c>
      <c r="J85" s="124"/>
      <c r="K85" s="173">
        <v>0</v>
      </c>
      <c r="L85" s="124"/>
      <c r="M85" s="174">
        <v>5777042</v>
      </c>
    </row>
    <row r="86" spans="1:13">
      <c r="A86" s="78" t="s">
        <v>218</v>
      </c>
      <c r="B86" s="151"/>
      <c r="C86" s="123"/>
      <c r="D86" s="123"/>
      <c r="E86" s="175">
        <v>33</v>
      </c>
      <c r="F86" s="123"/>
      <c r="G86" s="173">
        <v>0</v>
      </c>
      <c r="H86" s="124"/>
      <c r="I86" s="174">
        <v>0</v>
      </c>
      <c r="J86" s="124"/>
      <c r="K86" s="173">
        <v>1000000</v>
      </c>
      <c r="L86" s="124"/>
      <c r="M86" s="174">
        <v>0</v>
      </c>
    </row>
    <row r="87" spans="1:13">
      <c r="A87" s="176" t="s">
        <v>219</v>
      </c>
      <c r="B87" s="123"/>
      <c r="C87" s="123"/>
      <c r="D87" s="123"/>
      <c r="E87" s="175"/>
      <c r="F87" s="123"/>
      <c r="G87" s="177">
        <v>1362469</v>
      </c>
      <c r="H87" s="124"/>
      <c r="I87" s="178">
        <v>1614875</v>
      </c>
      <c r="J87" s="124"/>
      <c r="K87" s="173">
        <v>17510622</v>
      </c>
      <c r="L87" s="124"/>
      <c r="M87" s="174">
        <v>1604172</v>
      </c>
    </row>
    <row r="88" spans="1:13">
      <c r="A88" s="145"/>
      <c r="B88" s="145"/>
      <c r="C88" s="145"/>
      <c r="D88" s="123"/>
      <c r="E88" s="145"/>
      <c r="F88" s="123"/>
      <c r="G88" s="179"/>
      <c r="H88" s="124"/>
      <c r="I88" s="180"/>
      <c r="J88" s="124"/>
      <c r="K88" s="181"/>
      <c r="L88" s="124"/>
      <c r="M88" s="182"/>
    </row>
    <row r="89" spans="1:13">
      <c r="A89" s="183" t="s">
        <v>220</v>
      </c>
      <c r="B89" s="183"/>
      <c r="C89" s="184"/>
      <c r="D89" s="123"/>
      <c r="E89" s="184"/>
      <c r="F89" s="123"/>
      <c r="G89" s="169">
        <f>SUM(G73:G87)</f>
        <v>-510520064</v>
      </c>
      <c r="H89" s="153"/>
      <c r="I89" s="170">
        <f>SUM(I73:I87)</f>
        <v>85869066</v>
      </c>
      <c r="J89" s="153"/>
      <c r="K89" s="169">
        <f>SUM(K73:K87)</f>
        <v>-555631067</v>
      </c>
      <c r="L89" s="153"/>
      <c r="M89" s="170">
        <f>SUM(M73:M87)</f>
        <v>55459814</v>
      </c>
    </row>
    <row r="90" spans="1:13">
      <c r="A90" s="145"/>
      <c r="B90" s="145"/>
      <c r="C90" s="145"/>
      <c r="D90" s="123"/>
      <c r="E90" s="145"/>
      <c r="F90" s="123"/>
      <c r="G90" s="152"/>
      <c r="H90" s="124"/>
      <c r="I90" s="153"/>
      <c r="J90" s="124"/>
      <c r="K90" s="154"/>
      <c r="L90" s="124"/>
      <c r="M90" s="155"/>
    </row>
    <row r="91" spans="1:13">
      <c r="A91" s="172" t="s">
        <v>221</v>
      </c>
      <c r="B91" s="172"/>
      <c r="C91" s="138"/>
      <c r="D91" s="123"/>
      <c r="E91" s="156"/>
      <c r="F91" s="123"/>
      <c r="G91" s="152"/>
      <c r="H91" s="124"/>
      <c r="I91" s="153"/>
      <c r="J91" s="124"/>
      <c r="K91" s="154"/>
      <c r="L91" s="124"/>
      <c r="M91" s="155"/>
    </row>
    <row r="92" spans="1:13">
      <c r="A92" s="185" t="s">
        <v>222</v>
      </c>
      <c r="B92" s="186"/>
      <c r="C92" s="138"/>
      <c r="D92" s="123"/>
      <c r="E92" s="156">
        <v>26</v>
      </c>
      <c r="F92" s="123"/>
      <c r="G92" s="173">
        <v>105733360</v>
      </c>
      <c r="H92" s="124"/>
      <c r="I92" s="155">
        <v>0</v>
      </c>
      <c r="J92" s="124"/>
      <c r="K92" s="154">
        <v>105733360</v>
      </c>
      <c r="L92" s="124"/>
      <c r="M92" s="155">
        <v>0</v>
      </c>
    </row>
    <row r="93" spans="1:13">
      <c r="A93" s="151" t="s">
        <v>223</v>
      </c>
      <c r="B93" s="151"/>
      <c r="C93" s="138"/>
      <c r="D93" s="123"/>
      <c r="E93" s="156"/>
      <c r="F93" s="123"/>
      <c r="G93" s="173"/>
      <c r="H93" s="124"/>
      <c r="I93" s="153"/>
      <c r="J93" s="124"/>
      <c r="K93" s="152"/>
      <c r="L93" s="124"/>
      <c r="M93" s="153"/>
    </row>
    <row r="94" spans="1:13">
      <c r="A94" s="123"/>
      <c r="B94" s="145" t="s">
        <v>224</v>
      </c>
      <c r="C94" s="145"/>
      <c r="D94" s="123"/>
      <c r="E94" s="156">
        <v>21</v>
      </c>
      <c r="F94" s="123"/>
      <c r="G94" s="173">
        <v>54315863</v>
      </c>
      <c r="H94" s="124"/>
      <c r="I94" s="174">
        <v>152335000</v>
      </c>
      <c r="J94" s="124"/>
      <c r="K94" s="173">
        <v>9000000</v>
      </c>
      <c r="L94" s="124"/>
      <c r="M94" s="174">
        <v>152335000</v>
      </c>
    </row>
    <row r="95" spans="1:13">
      <c r="A95" s="123" t="s">
        <v>225</v>
      </c>
      <c r="B95" s="123"/>
      <c r="C95" s="145"/>
      <c r="D95" s="123"/>
      <c r="E95" s="156"/>
      <c r="F95" s="123"/>
      <c r="G95" s="173"/>
      <c r="H95" s="124"/>
      <c r="I95" s="174"/>
      <c r="J95" s="124"/>
      <c r="K95" s="173"/>
      <c r="L95" s="124"/>
      <c r="M95" s="174"/>
    </row>
    <row r="96" spans="1:13">
      <c r="A96" s="123"/>
      <c r="B96" s="145" t="s">
        <v>224</v>
      </c>
      <c r="C96" s="145"/>
      <c r="D96" s="123"/>
      <c r="E96" s="156">
        <v>21</v>
      </c>
      <c r="F96" s="123"/>
      <c r="G96" s="173">
        <v>-2315863</v>
      </c>
      <c r="H96" s="124"/>
      <c r="I96" s="174">
        <v>-237335000</v>
      </c>
      <c r="J96" s="124"/>
      <c r="K96" s="173">
        <v>0</v>
      </c>
      <c r="L96" s="124"/>
      <c r="M96" s="174">
        <v>-237335000</v>
      </c>
    </row>
    <row r="97" spans="1:13">
      <c r="A97" s="145" t="s">
        <v>226</v>
      </c>
      <c r="B97" s="145"/>
      <c r="C97" s="145"/>
      <c r="D97" s="123"/>
      <c r="E97" s="156"/>
      <c r="F97" s="123"/>
      <c r="G97" s="173"/>
      <c r="H97" s="124"/>
      <c r="I97" s="174"/>
      <c r="J97" s="124"/>
      <c r="K97" s="173"/>
      <c r="L97" s="124"/>
      <c r="M97" s="174"/>
    </row>
    <row r="98" spans="1:13">
      <c r="A98" s="123"/>
      <c r="B98" s="123" t="s">
        <v>224</v>
      </c>
      <c r="C98" s="145"/>
      <c r="D98" s="123"/>
      <c r="E98" s="161">
        <v>20.3</v>
      </c>
      <c r="F98" s="123"/>
      <c r="G98" s="173">
        <v>154448250</v>
      </c>
      <c r="H98" s="124"/>
      <c r="I98" s="174">
        <v>17385680</v>
      </c>
      <c r="J98" s="124"/>
      <c r="K98" s="173">
        <v>153419550</v>
      </c>
      <c r="L98" s="124"/>
      <c r="M98" s="174">
        <v>17385680</v>
      </c>
    </row>
    <row r="99" spans="1:13">
      <c r="A99" s="145" t="s">
        <v>227</v>
      </c>
      <c r="B99" s="145"/>
      <c r="C99" s="145"/>
      <c r="D99" s="123"/>
      <c r="E99" s="161"/>
      <c r="F99" s="123"/>
      <c r="G99" s="173"/>
      <c r="H99" s="124"/>
      <c r="I99" s="174"/>
      <c r="J99" s="124"/>
      <c r="K99" s="173"/>
      <c r="L99" s="124"/>
      <c r="M99" s="174"/>
    </row>
    <row r="100" spans="1:13">
      <c r="A100" s="123"/>
      <c r="B100" s="123" t="s">
        <v>224</v>
      </c>
      <c r="C100" s="145"/>
      <c r="D100" s="123"/>
      <c r="E100" s="161">
        <v>20.3</v>
      </c>
      <c r="F100" s="123"/>
      <c r="G100" s="173">
        <v>-14483383</v>
      </c>
      <c r="H100" s="124"/>
      <c r="I100" s="174">
        <v>-31599356</v>
      </c>
      <c r="J100" s="124"/>
      <c r="K100" s="173">
        <v>-12566823</v>
      </c>
      <c r="L100" s="124"/>
      <c r="M100" s="174">
        <v>-30414275</v>
      </c>
    </row>
    <row r="101" spans="1:13">
      <c r="A101" s="42" t="s">
        <v>228</v>
      </c>
      <c r="B101" s="123"/>
      <c r="C101" s="145"/>
      <c r="D101" s="123"/>
      <c r="E101" s="161">
        <v>20.399999999999999</v>
      </c>
      <c r="F101" s="123"/>
      <c r="G101" s="173">
        <v>0</v>
      </c>
      <c r="H101" s="124"/>
      <c r="I101" s="174">
        <v>500000000</v>
      </c>
      <c r="J101" s="124"/>
      <c r="K101" s="173">
        <v>0</v>
      </c>
      <c r="L101" s="124"/>
      <c r="M101" s="174">
        <v>500000000</v>
      </c>
    </row>
    <row r="102" spans="1:13">
      <c r="A102" s="187" t="s">
        <v>229</v>
      </c>
      <c r="B102" s="188"/>
      <c r="C102" s="145"/>
      <c r="D102" s="123"/>
      <c r="E102" s="161"/>
      <c r="F102" s="123"/>
      <c r="G102" s="173"/>
      <c r="H102" s="124"/>
      <c r="I102" s="174"/>
      <c r="J102" s="124"/>
      <c r="K102" s="173"/>
      <c r="L102" s="124"/>
      <c r="M102" s="174"/>
    </row>
    <row r="103" spans="1:13">
      <c r="A103" s="42"/>
      <c r="B103" s="188" t="s">
        <v>230</v>
      </c>
      <c r="C103" s="145"/>
      <c r="D103" s="123"/>
      <c r="E103" s="161">
        <v>20.399999999999999</v>
      </c>
      <c r="F103" s="123"/>
      <c r="G103" s="173">
        <v>0</v>
      </c>
      <c r="H103" s="124"/>
      <c r="I103" s="174">
        <v>-8060000</v>
      </c>
      <c r="J103" s="124"/>
      <c r="K103" s="173">
        <v>0</v>
      </c>
      <c r="L103" s="124"/>
      <c r="M103" s="174">
        <v>-8060000</v>
      </c>
    </row>
    <row r="104" spans="1:13">
      <c r="A104" s="123" t="s">
        <v>231</v>
      </c>
      <c r="B104" s="123"/>
      <c r="C104" s="145"/>
      <c r="D104" s="123"/>
      <c r="E104" s="161">
        <v>20.5</v>
      </c>
      <c r="F104" s="123"/>
      <c r="G104" s="173">
        <v>-16793120</v>
      </c>
      <c r="H104" s="124"/>
      <c r="I104" s="174">
        <v>-24351142</v>
      </c>
      <c r="J104" s="124"/>
      <c r="K104" s="173">
        <v>-16265725</v>
      </c>
      <c r="L104" s="124"/>
      <c r="M104" s="174">
        <v>-24287068</v>
      </c>
    </row>
    <row r="105" spans="1:13">
      <c r="A105" s="42" t="s">
        <v>232</v>
      </c>
      <c r="B105" s="123"/>
      <c r="C105" s="145"/>
      <c r="D105" s="123"/>
      <c r="E105" s="161"/>
      <c r="F105" s="123"/>
      <c r="G105" s="173"/>
      <c r="H105" s="124"/>
      <c r="I105" s="174"/>
      <c r="J105" s="124"/>
      <c r="K105" s="173"/>
      <c r="L105" s="124"/>
      <c r="M105" s="174"/>
    </row>
    <row r="106" spans="1:13">
      <c r="A106" s="42"/>
      <c r="B106" s="123" t="s">
        <v>233</v>
      </c>
      <c r="C106" s="145"/>
      <c r="D106" s="123"/>
      <c r="E106" s="156">
        <v>26</v>
      </c>
      <c r="F106" s="123"/>
      <c r="G106" s="173">
        <v>0</v>
      </c>
      <c r="H106" s="124"/>
      <c r="I106" s="174">
        <v>3409740</v>
      </c>
      <c r="J106" s="124"/>
      <c r="K106" s="173">
        <v>0</v>
      </c>
      <c r="L106" s="124"/>
      <c r="M106" s="174">
        <v>3409740</v>
      </c>
    </row>
    <row r="107" spans="1:13">
      <c r="A107" s="30" t="s">
        <v>234</v>
      </c>
      <c r="B107" s="30"/>
      <c r="C107" s="30"/>
      <c r="D107" s="30"/>
      <c r="E107" s="189"/>
      <c r="F107" s="123"/>
      <c r="G107" s="173"/>
      <c r="H107" s="124"/>
      <c r="I107" s="153"/>
      <c r="J107" s="124"/>
      <c r="K107" s="152"/>
      <c r="L107" s="124"/>
      <c r="M107" s="153"/>
    </row>
    <row r="108" spans="1:13">
      <c r="A108" s="30"/>
      <c r="B108" s="30" t="s">
        <v>235</v>
      </c>
      <c r="C108" s="30"/>
      <c r="D108" s="30"/>
      <c r="E108" s="189"/>
      <c r="F108" s="123"/>
      <c r="G108" s="173">
        <v>490200</v>
      </c>
      <c r="H108" s="124"/>
      <c r="I108" s="153">
        <v>875025</v>
      </c>
      <c r="J108" s="124"/>
      <c r="K108" s="152">
        <v>0</v>
      </c>
      <c r="L108" s="124"/>
      <c r="M108" s="153">
        <v>0</v>
      </c>
    </row>
    <row r="109" spans="1:13">
      <c r="A109" s="42" t="s">
        <v>236</v>
      </c>
      <c r="B109" s="30"/>
      <c r="C109" s="30"/>
      <c r="D109" s="30"/>
      <c r="E109" s="189">
        <v>27</v>
      </c>
      <c r="F109" s="123"/>
      <c r="G109" s="190">
        <v>-38028414</v>
      </c>
      <c r="H109" s="124"/>
      <c r="I109" s="191">
        <v>-18221337</v>
      </c>
      <c r="J109" s="124"/>
      <c r="K109" s="192">
        <v>-38028414</v>
      </c>
      <c r="L109" s="124"/>
      <c r="M109" s="191">
        <v>-18221337</v>
      </c>
    </row>
    <row r="110" spans="1:13">
      <c r="A110" s="123"/>
      <c r="B110" s="30"/>
      <c r="C110" s="30"/>
      <c r="D110" s="30"/>
      <c r="E110" s="123"/>
      <c r="F110" s="123"/>
      <c r="G110" s="146"/>
      <c r="H110" s="124"/>
      <c r="I110" s="124"/>
      <c r="J110" s="124"/>
      <c r="K110" s="193"/>
      <c r="L110" s="124"/>
      <c r="M110" s="194"/>
    </row>
    <row r="111" spans="1:13">
      <c r="A111" s="30" t="s">
        <v>237</v>
      </c>
      <c r="B111" s="30"/>
      <c r="C111" s="30"/>
      <c r="D111" s="30"/>
      <c r="E111" s="123"/>
      <c r="F111" s="123"/>
      <c r="G111" s="169">
        <f>SUM(G92:G109)</f>
        <v>243366893</v>
      </c>
      <c r="H111" s="124"/>
      <c r="I111" s="170">
        <f>SUM(I92:I109)</f>
        <v>354438610</v>
      </c>
      <c r="J111" s="124"/>
      <c r="K111" s="169">
        <f>SUM(K92:K109)</f>
        <v>201291948</v>
      </c>
      <c r="L111" s="124"/>
      <c r="M111" s="170">
        <f>SUM(M92:M109)</f>
        <v>354812740</v>
      </c>
    </row>
    <row r="112" spans="1:13">
      <c r="A112" s="30"/>
      <c r="B112" s="30"/>
      <c r="C112" s="30"/>
      <c r="D112" s="30"/>
      <c r="E112" s="123"/>
      <c r="F112" s="123"/>
      <c r="G112" s="153"/>
      <c r="H112" s="124"/>
      <c r="I112" s="153"/>
      <c r="J112" s="124"/>
      <c r="K112" s="155"/>
      <c r="L112" s="124"/>
      <c r="M112" s="155"/>
    </row>
    <row r="113" spans="1:13">
      <c r="A113" s="30"/>
      <c r="B113" s="30"/>
      <c r="C113" s="30"/>
      <c r="D113" s="30"/>
      <c r="E113" s="123"/>
      <c r="F113" s="123"/>
      <c r="G113" s="153"/>
      <c r="H113" s="124"/>
      <c r="I113" s="153"/>
      <c r="J113" s="124"/>
      <c r="K113" s="155"/>
      <c r="L113" s="124"/>
      <c r="M113" s="155"/>
    </row>
    <row r="114" spans="1:13">
      <c r="A114" s="30"/>
      <c r="B114" s="30"/>
      <c r="C114" s="30"/>
      <c r="D114" s="30"/>
      <c r="E114" s="123"/>
      <c r="F114" s="123"/>
      <c r="G114" s="153"/>
      <c r="H114" s="124"/>
      <c r="I114" s="153"/>
      <c r="J114" s="124"/>
      <c r="K114" s="155"/>
      <c r="L114" s="124"/>
      <c r="M114" s="155"/>
    </row>
    <row r="115" spans="1:13">
      <c r="A115" s="30"/>
      <c r="B115" s="30"/>
      <c r="C115" s="30"/>
      <c r="D115" s="30"/>
      <c r="E115" s="123"/>
      <c r="F115" s="123"/>
      <c r="G115" s="153"/>
      <c r="H115" s="124"/>
      <c r="I115" s="153"/>
      <c r="J115" s="124"/>
      <c r="K115" s="155"/>
      <c r="L115" s="124"/>
      <c r="M115" s="155"/>
    </row>
    <row r="116" spans="1:13">
      <c r="A116" s="30"/>
      <c r="B116" s="30"/>
      <c r="C116" s="30"/>
      <c r="D116" s="30"/>
      <c r="E116" s="123"/>
      <c r="F116" s="123"/>
      <c r="G116" s="153"/>
      <c r="H116" s="124"/>
      <c r="I116" s="153"/>
      <c r="J116" s="124"/>
      <c r="K116" s="155"/>
      <c r="L116" s="124"/>
      <c r="M116" s="155"/>
    </row>
    <row r="117" spans="1:13" ht="19.5" customHeight="1">
      <c r="A117" s="30"/>
      <c r="B117" s="30"/>
      <c r="C117" s="30"/>
      <c r="D117" s="30"/>
      <c r="E117" s="123"/>
      <c r="F117" s="123"/>
      <c r="G117" s="153"/>
      <c r="H117" s="124"/>
      <c r="I117" s="153"/>
      <c r="J117" s="124"/>
      <c r="K117" s="155"/>
      <c r="L117" s="124"/>
      <c r="M117" s="155"/>
    </row>
    <row r="118" spans="1:13" ht="20.25" customHeight="1">
      <c r="A118" s="30"/>
      <c r="B118" s="30"/>
      <c r="C118" s="30"/>
      <c r="D118" s="30"/>
      <c r="E118" s="123"/>
      <c r="F118" s="123"/>
      <c r="G118" s="153"/>
      <c r="H118" s="124"/>
      <c r="I118" s="153"/>
      <c r="J118" s="124"/>
      <c r="K118" s="155"/>
      <c r="L118" s="124"/>
      <c r="M118" s="155"/>
    </row>
    <row r="119" spans="1:13">
      <c r="A119" s="30"/>
      <c r="B119" s="30"/>
      <c r="C119" s="30"/>
      <c r="D119" s="30"/>
      <c r="E119" s="123"/>
      <c r="F119" s="123"/>
      <c r="G119" s="153"/>
      <c r="H119" s="124"/>
      <c r="I119" s="153"/>
      <c r="J119" s="124"/>
      <c r="K119" s="155"/>
      <c r="L119" s="124"/>
      <c r="M119" s="155"/>
    </row>
    <row r="120" spans="1:13">
      <c r="A120" s="223" t="s">
        <v>36</v>
      </c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</row>
    <row r="121" spans="1:13">
      <c r="A121" s="211"/>
      <c r="B121" s="211"/>
      <c r="C121" s="211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</row>
    <row r="122" spans="1:13" ht="21.95" customHeight="1">
      <c r="A122" s="195" t="s">
        <v>37</v>
      </c>
      <c r="B122" s="88"/>
      <c r="C122" s="88"/>
      <c r="D122" s="88"/>
      <c r="E122" s="171"/>
      <c r="F122" s="130"/>
      <c r="G122" s="191"/>
      <c r="H122" s="131"/>
      <c r="I122" s="191"/>
      <c r="J122" s="131"/>
      <c r="K122" s="170"/>
      <c r="L122" s="131"/>
      <c r="M122" s="170"/>
    </row>
    <row r="123" spans="1:13">
      <c r="A123" s="122" t="s">
        <v>0</v>
      </c>
      <c r="B123" s="123"/>
      <c r="C123" s="122"/>
      <c r="D123" s="145"/>
      <c r="E123" s="145"/>
      <c r="F123" s="123"/>
      <c r="G123" s="124"/>
      <c r="H123" s="124"/>
      <c r="I123" s="124"/>
      <c r="J123" s="124"/>
      <c r="K123" s="155"/>
      <c r="L123" s="124"/>
      <c r="M123" s="155"/>
    </row>
    <row r="124" spans="1:13">
      <c r="A124" s="126" t="s">
        <v>203</v>
      </c>
      <c r="B124" s="123"/>
      <c r="C124" s="126"/>
      <c r="D124" s="145"/>
      <c r="E124" s="145"/>
      <c r="F124" s="123"/>
      <c r="G124" s="124"/>
      <c r="H124" s="124"/>
      <c r="I124" s="124"/>
      <c r="J124" s="124"/>
      <c r="K124" s="155"/>
      <c r="L124" s="124"/>
      <c r="M124" s="155"/>
    </row>
    <row r="125" spans="1:13">
      <c r="A125" s="129" t="s">
        <v>86</v>
      </c>
      <c r="B125" s="130"/>
      <c r="C125" s="129"/>
      <c r="D125" s="171"/>
      <c r="E125" s="171"/>
      <c r="F125" s="130"/>
      <c r="G125" s="131"/>
      <c r="H125" s="131"/>
      <c r="I125" s="131"/>
      <c r="J125" s="131"/>
      <c r="K125" s="170"/>
      <c r="L125" s="131"/>
      <c r="M125" s="170"/>
    </row>
    <row r="126" spans="1:13">
      <c r="A126" s="126"/>
      <c r="B126" s="123"/>
      <c r="C126" s="126"/>
      <c r="D126" s="145"/>
      <c r="E126" s="145"/>
      <c r="F126" s="123"/>
      <c r="G126" s="124"/>
      <c r="H126" s="124"/>
      <c r="I126" s="124"/>
      <c r="J126" s="124"/>
      <c r="K126" s="155"/>
      <c r="L126" s="124"/>
      <c r="M126" s="155"/>
    </row>
    <row r="127" spans="1:13">
      <c r="A127" s="126"/>
      <c r="B127" s="123"/>
      <c r="C127" s="126"/>
      <c r="D127" s="145"/>
      <c r="E127" s="145"/>
      <c r="F127" s="123"/>
      <c r="G127" s="124"/>
      <c r="H127" s="124"/>
      <c r="I127" s="124"/>
      <c r="J127" s="124"/>
      <c r="K127" s="155"/>
      <c r="L127" s="124"/>
      <c r="M127" s="155"/>
    </row>
    <row r="128" spans="1:13">
      <c r="A128" s="126"/>
      <c r="B128" s="123"/>
      <c r="C128" s="126"/>
      <c r="D128" s="126"/>
      <c r="E128" s="126"/>
      <c r="F128" s="123"/>
      <c r="G128" s="222" t="s">
        <v>3</v>
      </c>
      <c r="H128" s="222"/>
      <c r="I128" s="222"/>
      <c r="J128" s="124"/>
      <c r="K128" s="222" t="s">
        <v>164</v>
      </c>
      <c r="L128" s="222"/>
      <c r="M128" s="222"/>
    </row>
    <row r="129" spans="1:13">
      <c r="A129" s="123"/>
      <c r="B129" s="122"/>
      <c r="C129" s="122"/>
      <c r="D129" s="122"/>
      <c r="E129" s="122"/>
      <c r="F129" s="134"/>
      <c r="G129" s="217" t="s">
        <v>5</v>
      </c>
      <c r="H129" s="217"/>
      <c r="I129" s="217"/>
      <c r="J129" s="135"/>
      <c r="K129" s="217" t="s">
        <v>5</v>
      </c>
      <c r="L129" s="217"/>
      <c r="M129" s="217"/>
    </row>
    <row r="130" spans="1:13">
      <c r="A130" s="123"/>
      <c r="B130" s="145"/>
      <c r="C130" s="145"/>
      <c r="D130" s="145"/>
      <c r="E130" s="122"/>
      <c r="F130" s="134"/>
      <c r="G130" s="11" t="s">
        <v>6</v>
      </c>
      <c r="H130" s="136">
        <v>2022</v>
      </c>
      <c r="I130" s="11" t="s">
        <v>7</v>
      </c>
      <c r="J130" s="4"/>
      <c r="K130" s="11" t="s">
        <v>6</v>
      </c>
      <c r="L130" s="136"/>
      <c r="M130" s="11" t="s">
        <v>7</v>
      </c>
    </row>
    <row r="131" spans="1:13">
      <c r="A131" s="123"/>
      <c r="B131" s="145"/>
      <c r="C131" s="145"/>
      <c r="D131" s="145"/>
      <c r="E131" s="139" t="s">
        <v>117</v>
      </c>
      <c r="F131" s="140"/>
      <c r="G131" s="8" t="s">
        <v>9</v>
      </c>
      <c r="H131" s="4"/>
      <c r="I131" s="8" t="s">
        <v>9</v>
      </c>
      <c r="J131" s="4"/>
      <c r="K131" s="141" t="s">
        <v>9</v>
      </c>
      <c r="L131" s="4"/>
      <c r="M131" s="141" t="s">
        <v>9</v>
      </c>
    </row>
    <row r="132" spans="1:13">
      <c r="A132" s="30"/>
      <c r="B132" s="30"/>
      <c r="C132" s="30"/>
      <c r="D132" s="30"/>
      <c r="E132" s="145"/>
      <c r="F132" s="123"/>
      <c r="G132" s="152"/>
      <c r="H132" s="124"/>
      <c r="I132" s="153"/>
      <c r="J132" s="124"/>
      <c r="K132" s="154"/>
      <c r="L132" s="124"/>
      <c r="M132" s="155"/>
    </row>
    <row r="133" spans="1:13">
      <c r="A133" s="1" t="s">
        <v>238</v>
      </c>
      <c r="B133" s="30"/>
      <c r="C133" s="30"/>
      <c r="D133" s="30"/>
      <c r="E133" s="196"/>
      <c r="F133" s="123"/>
      <c r="G133" s="146"/>
      <c r="H133" s="124"/>
      <c r="I133" s="124"/>
      <c r="J133" s="124"/>
      <c r="K133" s="193"/>
      <c r="L133" s="124"/>
      <c r="M133" s="194"/>
    </row>
    <row r="134" spans="1:13">
      <c r="A134" s="1"/>
      <c r="B134" s="1" t="s">
        <v>239</v>
      </c>
      <c r="C134" s="30"/>
      <c r="D134" s="30"/>
      <c r="E134" s="196"/>
      <c r="F134" s="123"/>
      <c r="G134" s="154">
        <v>-328036656</v>
      </c>
      <c r="H134" s="124"/>
      <c r="I134" s="155">
        <f>I111+I89+I50</f>
        <v>427381949</v>
      </c>
      <c r="J134" s="124"/>
      <c r="K134" s="154">
        <v>-340347846</v>
      </c>
      <c r="L134" s="124"/>
      <c r="M134" s="155">
        <f>M111+M89+M50</f>
        <v>430182341</v>
      </c>
    </row>
    <row r="135" spans="1:13">
      <c r="A135" s="30" t="s">
        <v>240</v>
      </c>
      <c r="B135" s="30"/>
      <c r="C135" s="30"/>
      <c r="D135" s="30"/>
      <c r="E135" s="123"/>
      <c r="F135" s="123"/>
      <c r="G135" s="146"/>
      <c r="H135" s="124"/>
      <c r="I135" s="124"/>
      <c r="J135" s="124"/>
      <c r="K135" s="193"/>
      <c r="L135" s="124"/>
      <c r="M135" s="194"/>
    </row>
    <row r="136" spans="1:13">
      <c r="A136" s="30"/>
      <c r="B136" s="30" t="s">
        <v>239</v>
      </c>
      <c r="C136" s="30"/>
      <c r="D136" s="30"/>
      <c r="E136" s="156">
        <v>9</v>
      </c>
      <c r="F136" s="123"/>
      <c r="G136" s="193">
        <v>550568129</v>
      </c>
      <c r="H136" s="124"/>
      <c r="I136" s="194">
        <v>123186180</v>
      </c>
      <c r="J136" s="124"/>
      <c r="K136" s="154">
        <v>544186255</v>
      </c>
      <c r="L136" s="124"/>
      <c r="M136" s="155">
        <v>114003914</v>
      </c>
    </row>
    <row r="137" spans="1:13">
      <c r="A137" s="30"/>
      <c r="B137" s="30"/>
      <c r="C137" s="30"/>
      <c r="D137" s="30"/>
      <c r="E137" s="156"/>
      <c r="F137" s="123"/>
      <c r="G137" s="179"/>
      <c r="H137" s="124"/>
      <c r="I137" s="180"/>
      <c r="J137" s="124"/>
      <c r="K137" s="181"/>
      <c r="L137" s="124"/>
      <c r="M137" s="182"/>
    </row>
    <row r="138" spans="1:13">
      <c r="A138" s="1" t="s">
        <v>241</v>
      </c>
      <c r="B138" s="30"/>
      <c r="C138" s="30"/>
      <c r="D138" s="30"/>
      <c r="E138" s="123"/>
      <c r="F138" s="123"/>
      <c r="G138" s="146"/>
      <c r="H138" s="124"/>
      <c r="I138" s="124"/>
      <c r="J138" s="124"/>
      <c r="K138" s="193"/>
      <c r="L138" s="124"/>
      <c r="M138" s="194"/>
    </row>
    <row r="139" spans="1:13" ht="15.75" thickBot="1">
      <c r="A139" s="30"/>
      <c r="B139" s="1" t="s">
        <v>239</v>
      </c>
      <c r="C139" s="30"/>
      <c r="D139" s="30"/>
      <c r="E139" s="156">
        <v>9</v>
      </c>
      <c r="F139" s="123"/>
      <c r="G139" s="197">
        <v>222531473</v>
      </c>
      <c r="H139" s="124"/>
      <c r="I139" s="198">
        <f>I134+I136</f>
        <v>550568129</v>
      </c>
      <c r="J139" s="124"/>
      <c r="K139" s="197">
        <f>K134+K136</f>
        <v>203838409</v>
      </c>
      <c r="L139" s="124"/>
      <c r="M139" s="198">
        <f>M134+M136</f>
        <v>544186255</v>
      </c>
    </row>
    <row r="140" spans="1:13" ht="15.75" thickTop="1">
      <c r="A140" s="30"/>
      <c r="B140" s="30"/>
      <c r="C140" s="30"/>
      <c r="D140" s="30"/>
      <c r="E140" s="196"/>
      <c r="F140" s="123"/>
      <c r="G140" s="152"/>
      <c r="H140" s="124"/>
      <c r="I140" s="153"/>
      <c r="J140" s="124"/>
      <c r="K140" s="154"/>
      <c r="L140" s="124"/>
      <c r="M140" s="155"/>
    </row>
    <row r="141" spans="1:13">
      <c r="A141" s="30"/>
      <c r="B141" s="30"/>
      <c r="C141" s="30"/>
      <c r="D141" s="30"/>
      <c r="E141" s="196"/>
      <c r="F141" s="123"/>
      <c r="G141" s="152"/>
      <c r="H141" s="124"/>
      <c r="I141" s="153"/>
      <c r="J141" s="124"/>
      <c r="K141" s="154"/>
      <c r="L141" s="124"/>
      <c r="M141" s="155"/>
    </row>
    <row r="142" spans="1:13">
      <c r="A142" s="199" t="s">
        <v>242</v>
      </c>
      <c r="B142" s="183"/>
      <c r="C142" s="145"/>
      <c r="D142" s="123"/>
      <c r="E142" s="145"/>
      <c r="F142" s="123"/>
      <c r="G142" s="152"/>
      <c r="H142" s="124"/>
      <c r="I142" s="153"/>
      <c r="J142" s="124"/>
      <c r="K142" s="154"/>
      <c r="L142" s="124"/>
      <c r="M142" s="155"/>
    </row>
    <row r="143" spans="1:13">
      <c r="A143" s="145"/>
      <c r="B143" s="145"/>
      <c r="C143" s="145"/>
      <c r="D143" s="123"/>
      <c r="E143" s="145"/>
      <c r="F143" s="123"/>
      <c r="G143" s="152"/>
      <c r="H143" s="124"/>
      <c r="I143" s="153"/>
      <c r="J143" s="124"/>
      <c r="K143" s="154"/>
      <c r="L143" s="124"/>
      <c r="M143" s="155"/>
    </row>
    <row r="144" spans="1:13">
      <c r="A144" s="188" t="s">
        <v>243</v>
      </c>
      <c r="B144" s="145"/>
      <c r="C144" s="145"/>
      <c r="D144" s="123"/>
      <c r="E144" s="156">
        <v>21</v>
      </c>
      <c r="F144" s="123"/>
      <c r="G144" s="200">
        <v>8920252</v>
      </c>
      <c r="H144" s="201"/>
      <c r="I144" s="202">
        <v>20694162</v>
      </c>
      <c r="J144" s="202"/>
      <c r="K144" s="200">
        <v>4718627</v>
      </c>
      <c r="L144" s="202"/>
      <c r="M144" s="202">
        <v>20694162</v>
      </c>
    </row>
    <row r="145" spans="1:13">
      <c r="A145" s="188" t="s">
        <v>244</v>
      </c>
      <c r="B145" s="85"/>
      <c r="C145" s="145"/>
      <c r="D145" s="123"/>
      <c r="E145" s="145"/>
      <c r="F145" s="123"/>
      <c r="G145" s="200"/>
      <c r="H145" s="201"/>
      <c r="I145" s="202"/>
      <c r="J145" s="202"/>
      <c r="K145" s="200"/>
      <c r="L145" s="202"/>
      <c r="M145" s="202"/>
    </row>
    <row r="146" spans="1:13">
      <c r="A146" s="188"/>
      <c r="B146" s="55" t="s">
        <v>245</v>
      </c>
      <c r="C146" s="123"/>
      <c r="D146" s="123"/>
      <c r="E146" s="175"/>
      <c r="F146" s="123"/>
      <c r="G146" s="200">
        <v>1009159</v>
      </c>
      <c r="H146" s="201"/>
      <c r="I146" s="202">
        <v>440651</v>
      </c>
      <c r="J146" s="202"/>
      <c r="K146" s="200">
        <v>1009159</v>
      </c>
      <c r="L146" s="202"/>
      <c r="M146" s="202">
        <v>440651</v>
      </c>
    </row>
    <row r="147" spans="1:13">
      <c r="A147" s="188" t="s">
        <v>246</v>
      </c>
      <c r="B147" s="55"/>
      <c r="C147" s="123"/>
      <c r="D147" s="123"/>
      <c r="E147" s="175"/>
      <c r="F147" s="123"/>
      <c r="G147" s="200"/>
      <c r="H147" s="201"/>
      <c r="I147" s="202"/>
      <c r="J147" s="202"/>
      <c r="K147" s="200"/>
      <c r="L147" s="202"/>
      <c r="M147" s="202"/>
    </row>
    <row r="148" spans="1:13">
      <c r="A148" s="188"/>
      <c r="B148" s="145" t="s">
        <v>247</v>
      </c>
      <c r="C148" s="145"/>
      <c r="D148" s="123"/>
      <c r="E148" s="145"/>
      <c r="F148" s="123"/>
      <c r="G148" s="200">
        <v>370400</v>
      </c>
      <c r="H148" s="202"/>
      <c r="I148" s="202">
        <v>0</v>
      </c>
      <c r="J148" s="202"/>
      <c r="K148" s="200">
        <v>370400</v>
      </c>
      <c r="L148" s="202"/>
      <c r="M148" s="202">
        <v>0</v>
      </c>
    </row>
    <row r="149" spans="1:13">
      <c r="A149" s="188" t="s">
        <v>248</v>
      </c>
      <c r="B149" s="145"/>
      <c r="C149" s="145"/>
      <c r="D149" s="123"/>
      <c r="E149" s="145"/>
      <c r="F149" s="123"/>
      <c r="G149" s="200"/>
      <c r="H149" s="202"/>
      <c r="I149" s="202"/>
      <c r="J149" s="202"/>
      <c r="K149" s="200"/>
      <c r="L149" s="202"/>
      <c r="M149" s="202"/>
    </row>
    <row r="150" spans="1:13">
      <c r="A150" s="188"/>
      <c r="B150" s="188" t="s">
        <v>249</v>
      </c>
      <c r="C150" s="145"/>
      <c r="D150" s="123"/>
      <c r="E150" s="156">
        <v>21</v>
      </c>
      <c r="F150" s="123"/>
      <c r="G150" s="200">
        <v>-7154713</v>
      </c>
      <c r="H150" s="202"/>
      <c r="I150" s="202">
        <v>0</v>
      </c>
      <c r="J150" s="202"/>
      <c r="K150" s="200">
        <v>-7154713</v>
      </c>
      <c r="L150" s="202"/>
      <c r="M150" s="202">
        <v>0</v>
      </c>
    </row>
    <row r="151" spans="1:13">
      <c r="A151" s="188" t="s">
        <v>250</v>
      </c>
      <c r="B151" s="85"/>
      <c r="C151" s="145"/>
      <c r="D151" s="123"/>
      <c r="E151" s="145"/>
      <c r="F151" s="123"/>
      <c r="G151" s="200"/>
      <c r="H151" s="202"/>
      <c r="I151" s="202"/>
      <c r="J151" s="202"/>
      <c r="K151" s="200"/>
      <c r="L151" s="202"/>
      <c r="M151" s="202"/>
    </row>
    <row r="152" spans="1:13">
      <c r="A152" s="188"/>
      <c r="B152" s="55" t="s">
        <v>251</v>
      </c>
      <c r="C152" s="145"/>
      <c r="D152" s="123"/>
      <c r="E152" s="145"/>
      <c r="F152" s="123"/>
      <c r="G152" s="200">
        <v>0</v>
      </c>
      <c r="H152" s="202"/>
      <c r="I152" s="202">
        <v>2517777</v>
      </c>
      <c r="J152" s="202"/>
      <c r="K152" s="200">
        <v>0</v>
      </c>
      <c r="L152" s="202"/>
      <c r="M152" s="202">
        <v>2517777</v>
      </c>
    </row>
    <row r="153" spans="1:13">
      <c r="A153" s="145"/>
      <c r="B153" s="145"/>
      <c r="C153" s="145"/>
      <c r="D153" s="123"/>
      <c r="E153" s="145"/>
      <c r="F153" s="123"/>
      <c r="G153" s="124"/>
      <c r="H153" s="124"/>
      <c r="I153" s="124"/>
      <c r="J153" s="124"/>
      <c r="K153" s="194"/>
      <c r="L153" s="124"/>
      <c r="M153" s="194"/>
    </row>
    <row r="154" spans="1:13">
      <c r="A154" s="145"/>
      <c r="B154" s="145"/>
      <c r="C154" s="145"/>
      <c r="D154" s="123"/>
      <c r="E154" s="145"/>
      <c r="F154" s="123"/>
      <c r="G154" s="124"/>
      <c r="H154" s="124"/>
      <c r="I154" s="124"/>
      <c r="J154" s="124"/>
      <c r="K154" s="194"/>
      <c r="L154" s="124"/>
      <c r="M154" s="194"/>
    </row>
    <row r="155" spans="1:13">
      <c r="A155" s="145"/>
      <c r="B155" s="145"/>
      <c r="C155" s="145"/>
      <c r="D155" s="123"/>
      <c r="E155" s="145"/>
      <c r="F155" s="123"/>
      <c r="G155" s="124"/>
      <c r="H155" s="124"/>
      <c r="I155" s="124"/>
      <c r="J155" s="124"/>
      <c r="K155" s="194"/>
      <c r="L155" s="124"/>
      <c r="M155" s="194"/>
    </row>
    <row r="156" spans="1:13">
      <c r="A156" s="145"/>
      <c r="B156" s="145"/>
      <c r="C156" s="145"/>
      <c r="D156" s="123"/>
      <c r="E156" s="145"/>
      <c r="F156" s="123"/>
      <c r="G156" s="124"/>
      <c r="H156" s="124"/>
      <c r="I156" s="124"/>
      <c r="J156" s="124"/>
      <c r="K156" s="194"/>
      <c r="L156" s="124"/>
      <c r="M156" s="194"/>
    </row>
    <row r="157" spans="1:13">
      <c r="A157" s="145"/>
      <c r="B157" s="145"/>
      <c r="C157" s="145"/>
      <c r="D157" s="123"/>
      <c r="E157" s="145"/>
      <c r="F157" s="123"/>
      <c r="G157" s="124"/>
      <c r="H157" s="124"/>
      <c r="I157" s="124"/>
      <c r="J157" s="124"/>
      <c r="K157" s="194"/>
      <c r="L157" s="124"/>
      <c r="M157" s="194"/>
    </row>
    <row r="158" spans="1:13">
      <c r="A158" s="145"/>
      <c r="B158" s="145"/>
      <c r="C158" s="145"/>
      <c r="D158" s="123"/>
      <c r="E158" s="145"/>
      <c r="F158" s="123"/>
      <c r="G158" s="124"/>
      <c r="H158" s="124"/>
      <c r="I158" s="124"/>
      <c r="J158" s="124"/>
      <c r="K158" s="194"/>
      <c r="L158" s="124"/>
      <c r="M158" s="194"/>
    </row>
    <row r="159" spans="1:13">
      <c r="A159" s="145"/>
      <c r="B159" s="145"/>
      <c r="C159" s="145"/>
      <c r="D159" s="123"/>
      <c r="E159" s="145"/>
      <c r="F159" s="123"/>
      <c r="G159" s="124"/>
      <c r="H159" s="124"/>
      <c r="I159" s="124"/>
      <c r="J159" s="124"/>
      <c r="K159" s="194"/>
      <c r="L159" s="124"/>
      <c r="M159" s="194"/>
    </row>
    <row r="160" spans="1:13">
      <c r="A160" s="145"/>
      <c r="B160" s="145"/>
      <c r="C160" s="145"/>
      <c r="D160" s="123"/>
      <c r="E160" s="145"/>
      <c r="F160" s="123"/>
      <c r="G160" s="124"/>
      <c r="H160" s="124"/>
      <c r="I160" s="124"/>
      <c r="J160" s="124"/>
      <c r="K160" s="194"/>
      <c r="L160" s="124"/>
      <c r="M160" s="194"/>
    </row>
    <row r="161" spans="1:13">
      <c r="A161" s="145"/>
      <c r="B161" s="145"/>
      <c r="C161" s="145"/>
      <c r="D161" s="123"/>
      <c r="E161" s="145"/>
      <c r="F161" s="123"/>
      <c r="G161" s="124"/>
      <c r="H161" s="124"/>
      <c r="I161" s="124"/>
      <c r="J161" s="124"/>
      <c r="K161" s="194"/>
      <c r="L161" s="124"/>
      <c r="M161" s="194"/>
    </row>
    <row r="162" spans="1:13">
      <c r="A162" s="145"/>
      <c r="B162" s="145"/>
      <c r="C162" s="145"/>
      <c r="D162" s="123"/>
      <c r="E162" s="145"/>
      <c r="F162" s="123"/>
      <c r="G162" s="124"/>
      <c r="H162" s="124"/>
      <c r="I162" s="124"/>
      <c r="J162" s="124"/>
      <c r="K162" s="194"/>
      <c r="L162" s="124"/>
      <c r="M162" s="194"/>
    </row>
    <row r="163" spans="1:13">
      <c r="A163" s="145"/>
      <c r="B163" s="145"/>
      <c r="C163" s="145"/>
      <c r="D163" s="123"/>
      <c r="E163" s="145"/>
      <c r="F163" s="123"/>
      <c r="G163" s="124"/>
      <c r="H163" s="124"/>
      <c r="I163" s="124"/>
      <c r="J163" s="124"/>
      <c r="K163" s="194"/>
      <c r="L163" s="124"/>
      <c r="M163" s="194"/>
    </row>
    <row r="164" spans="1:13">
      <c r="A164" s="145"/>
      <c r="B164" s="145"/>
      <c r="C164" s="145"/>
      <c r="D164" s="123"/>
      <c r="E164" s="145"/>
      <c r="F164" s="123"/>
      <c r="G164" s="124"/>
      <c r="H164" s="124"/>
      <c r="I164" s="124"/>
      <c r="J164" s="124"/>
      <c r="K164" s="194"/>
      <c r="L164" s="124"/>
      <c r="M164" s="194"/>
    </row>
    <row r="165" spans="1:13">
      <c r="A165" s="145"/>
      <c r="B165" s="145"/>
      <c r="C165" s="145"/>
      <c r="D165" s="123"/>
      <c r="E165" s="145"/>
      <c r="F165" s="123"/>
      <c r="G165" s="124"/>
      <c r="H165" s="124"/>
      <c r="I165" s="124"/>
      <c r="J165" s="124"/>
      <c r="K165" s="194"/>
      <c r="L165" s="124"/>
      <c r="M165" s="194"/>
    </row>
    <row r="166" spans="1:13">
      <c r="A166" s="145"/>
      <c r="B166" s="145"/>
      <c r="C166" s="145"/>
      <c r="D166" s="123"/>
      <c r="E166" s="145"/>
      <c r="F166" s="123"/>
      <c r="G166" s="124"/>
      <c r="H166" s="124"/>
      <c r="I166" s="124"/>
      <c r="J166" s="124"/>
      <c r="K166" s="194"/>
      <c r="L166" s="124"/>
      <c r="M166" s="194"/>
    </row>
    <row r="167" spans="1:13">
      <c r="A167" s="145"/>
      <c r="B167" s="145"/>
      <c r="C167" s="145"/>
      <c r="D167" s="123"/>
      <c r="E167" s="145"/>
      <c r="F167" s="123"/>
      <c r="G167" s="124"/>
      <c r="H167" s="124"/>
      <c r="I167" s="124"/>
      <c r="J167" s="124"/>
      <c r="K167" s="194"/>
      <c r="L167" s="124"/>
      <c r="M167" s="194"/>
    </row>
    <row r="168" spans="1:13">
      <c r="A168" s="145"/>
      <c r="B168" s="145"/>
      <c r="C168" s="145"/>
      <c r="D168" s="123"/>
      <c r="E168" s="145"/>
      <c r="F168" s="123"/>
      <c r="G168" s="124"/>
      <c r="H168" s="124"/>
      <c r="I168" s="124"/>
      <c r="J168" s="124"/>
      <c r="K168" s="194"/>
      <c r="L168" s="124"/>
      <c r="M168" s="194"/>
    </row>
    <row r="169" spans="1:13">
      <c r="A169" s="145"/>
      <c r="B169" s="145"/>
      <c r="C169" s="145"/>
      <c r="D169" s="123"/>
      <c r="E169" s="145"/>
      <c r="F169" s="123"/>
      <c r="G169" s="124"/>
      <c r="H169" s="124"/>
      <c r="I169" s="124"/>
      <c r="J169" s="124"/>
      <c r="K169" s="194"/>
      <c r="L169" s="124"/>
      <c r="M169" s="194"/>
    </row>
    <row r="170" spans="1:13">
      <c r="A170" s="145"/>
      <c r="B170" s="145"/>
      <c r="C170" s="145"/>
      <c r="D170" s="123"/>
      <c r="E170" s="145"/>
      <c r="F170" s="123"/>
      <c r="G170" s="124"/>
      <c r="H170" s="124"/>
      <c r="I170" s="124"/>
      <c r="J170" s="124"/>
      <c r="K170" s="194"/>
      <c r="L170" s="124"/>
      <c r="M170" s="194"/>
    </row>
    <row r="171" spans="1:13">
      <c r="A171" s="145"/>
      <c r="B171" s="145"/>
      <c r="C171" s="145"/>
      <c r="D171" s="123"/>
      <c r="E171" s="145"/>
      <c r="F171" s="123"/>
      <c r="G171" s="124"/>
      <c r="H171" s="124"/>
      <c r="I171" s="124"/>
      <c r="J171" s="124"/>
      <c r="K171" s="194"/>
      <c r="L171" s="124"/>
      <c r="M171" s="194"/>
    </row>
    <row r="172" spans="1:13">
      <c r="A172" s="145"/>
      <c r="B172" s="145"/>
      <c r="C172" s="145"/>
      <c r="D172" s="123"/>
      <c r="E172" s="145"/>
      <c r="F172" s="123"/>
      <c r="G172" s="124"/>
      <c r="H172" s="124"/>
      <c r="I172" s="124"/>
      <c r="J172" s="124"/>
      <c r="K172" s="194"/>
      <c r="L172" s="124"/>
      <c r="M172" s="194"/>
    </row>
    <row r="173" spans="1:13">
      <c r="A173" s="145"/>
      <c r="B173" s="145"/>
      <c r="C173" s="145"/>
      <c r="D173" s="123"/>
      <c r="E173" s="145"/>
      <c r="F173" s="123"/>
      <c r="G173" s="124"/>
      <c r="H173" s="124"/>
      <c r="I173" s="124"/>
      <c r="J173" s="124"/>
      <c r="K173" s="194"/>
      <c r="L173" s="124"/>
      <c r="M173" s="194"/>
    </row>
    <row r="174" spans="1:13">
      <c r="A174" s="145"/>
      <c r="B174" s="145"/>
      <c r="C174" s="145"/>
      <c r="D174" s="123"/>
      <c r="E174" s="145"/>
      <c r="F174" s="123"/>
      <c r="G174" s="124"/>
      <c r="H174" s="124"/>
      <c r="I174" s="124"/>
      <c r="J174" s="124"/>
      <c r="K174" s="194"/>
      <c r="L174" s="124"/>
      <c r="M174" s="194"/>
    </row>
    <row r="175" spans="1:13">
      <c r="A175" s="145"/>
      <c r="B175" s="145"/>
      <c r="C175" s="145"/>
      <c r="D175" s="123"/>
      <c r="E175" s="145"/>
      <c r="F175" s="123"/>
      <c r="G175" s="124"/>
      <c r="H175" s="124"/>
      <c r="I175" s="124"/>
      <c r="J175" s="124"/>
      <c r="K175" s="194"/>
      <c r="L175" s="124"/>
      <c r="M175" s="194"/>
    </row>
    <row r="176" spans="1:13">
      <c r="A176" s="145"/>
      <c r="B176" s="145"/>
      <c r="C176" s="145"/>
      <c r="D176" s="123"/>
      <c r="E176" s="145"/>
      <c r="F176" s="123"/>
      <c r="G176" s="124"/>
      <c r="H176" s="124"/>
      <c r="I176" s="124"/>
      <c r="J176" s="124"/>
      <c r="K176" s="194"/>
      <c r="L176" s="124"/>
      <c r="M176" s="194"/>
    </row>
    <row r="177" spans="1:13">
      <c r="A177" s="145"/>
      <c r="B177" s="145"/>
      <c r="C177" s="145"/>
      <c r="D177" s="123"/>
      <c r="E177" s="145"/>
      <c r="F177" s="123"/>
      <c r="G177" s="124"/>
      <c r="H177" s="124"/>
      <c r="I177" s="124"/>
      <c r="J177" s="124"/>
      <c r="K177" s="194"/>
      <c r="L177" s="124"/>
      <c r="M177" s="194"/>
    </row>
    <row r="178" spans="1:13" ht="20.25" customHeight="1">
      <c r="A178" s="123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</row>
    <row r="179" spans="1:13">
      <c r="A179" s="145"/>
      <c r="B179" s="203"/>
      <c r="C179" s="203"/>
      <c r="D179" s="203"/>
      <c r="E179" s="203"/>
      <c r="F179" s="203"/>
      <c r="G179" s="204"/>
      <c r="H179" s="204"/>
      <c r="I179" s="204"/>
      <c r="J179" s="204"/>
      <c r="K179" s="194"/>
      <c r="L179" s="204"/>
      <c r="M179" s="194"/>
    </row>
    <row r="180" spans="1:13">
      <c r="A180" s="223" t="s">
        <v>36</v>
      </c>
      <c r="B180" s="223"/>
      <c r="C180" s="223"/>
      <c r="D180" s="223"/>
      <c r="E180" s="223"/>
      <c r="F180" s="223"/>
      <c r="G180" s="223"/>
      <c r="H180" s="223"/>
      <c r="I180" s="223"/>
      <c r="J180" s="223"/>
      <c r="K180" s="223"/>
      <c r="L180" s="223"/>
      <c r="M180" s="223"/>
    </row>
    <row r="181" spans="1:13">
      <c r="A181" s="145"/>
      <c r="B181" s="203"/>
      <c r="C181" s="203"/>
      <c r="D181" s="203"/>
      <c r="E181" s="203"/>
      <c r="F181" s="203"/>
      <c r="G181" s="204"/>
      <c r="H181" s="204"/>
      <c r="I181" s="204"/>
      <c r="J181" s="204"/>
      <c r="K181" s="194"/>
      <c r="L181" s="204"/>
      <c r="M181" s="194"/>
    </row>
    <row r="182" spans="1:13">
      <c r="A182" s="127"/>
      <c r="B182" s="127"/>
      <c r="C182" s="196"/>
      <c r="D182" s="123"/>
      <c r="E182" s="196"/>
      <c r="F182" s="123"/>
      <c r="G182" s="153"/>
      <c r="H182" s="124"/>
      <c r="I182" s="153"/>
      <c r="J182" s="124"/>
      <c r="K182" s="155"/>
      <c r="L182" s="124"/>
      <c r="M182" s="155"/>
    </row>
    <row r="183" spans="1:13" ht="21.95" customHeight="1">
      <c r="A183" s="171" t="s">
        <v>37</v>
      </c>
      <c r="B183" s="130"/>
      <c r="C183" s="171"/>
      <c r="D183" s="171"/>
      <c r="E183" s="171"/>
      <c r="F183" s="130"/>
      <c r="G183" s="131"/>
      <c r="H183" s="131"/>
      <c r="I183" s="131"/>
      <c r="J183" s="131"/>
      <c r="K183" s="170"/>
      <c r="L183" s="131"/>
      <c r="M183" s="170"/>
    </row>
  </sheetData>
  <mergeCells count="15">
    <mergeCell ref="A180:M180"/>
    <mergeCell ref="G68:I68"/>
    <mergeCell ref="K68:M68"/>
    <mergeCell ref="A120:M120"/>
    <mergeCell ref="G128:I128"/>
    <mergeCell ref="K128:M128"/>
    <mergeCell ref="G129:I129"/>
    <mergeCell ref="K129:M129"/>
    <mergeCell ref="G67:I67"/>
    <mergeCell ref="K67:M67"/>
    <mergeCell ref="G6:I6"/>
    <mergeCell ref="K6:M6"/>
    <mergeCell ref="G7:I7"/>
    <mergeCell ref="K7:M7"/>
    <mergeCell ref="A59:M59"/>
  </mergeCells>
  <pageMargins left="0.8" right="0.5" top="0.5" bottom="0.6" header="0.49" footer="0.4"/>
  <pageSetup paperSize="9" scale="85" firstPageNumber="12" orientation="portrait" useFirstPageNumber="1" horizontalDpi="1200" verticalDpi="1200" r:id="rId1"/>
  <headerFooter>
    <oddFooter>&amp;R&amp;"Arial,Regular"&amp;9&amp;P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PricewaterhouseCoopers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Kodchawan Srikaewpraphan (TH)</dc:creator>
  <cp:keywords/>
  <dc:description/>
  <cp:lastModifiedBy>Kodchawan Srikaewpraphan (TH)</cp:lastModifiedBy>
  <cp:revision/>
  <dcterms:created xsi:type="dcterms:W3CDTF">2024-02-27T06:55:35Z</dcterms:created>
  <dcterms:modified xsi:type="dcterms:W3CDTF">2025-06-25T08:20:55Z</dcterms:modified>
  <cp:category/>
  <cp:contentStatus/>
</cp:coreProperties>
</file>