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2 (NWJ)\"/>
    </mc:Choice>
  </mc:AlternateContent>
  <xr:revisionPtr revIDLastSave="0" documentId="8_{1434969E-5E3B-4E32-A71B-F4EA6ACD9B69}" xr6:coauthVersionLast="47" xr6:coauthVersionMax="47" xr10:uidLastSave="{00000000-0000-0000-0000-000000000000}"/>
  <bookViews>
    <workbookView xWindow="-120" yWindow="-120" windowWidth="21840" windowHeight="13140" tabRatio="813" firstSheet="4" activeTab="4" xr2:uid="{DD6C5A68-9A1C-455D-AF32-D6BC4EDC7C78}"/>
  </bookViews>
  <sheets>
    <sheet name="5-7" sheetId="6" r:id="rId1"/>
    <sheet name="E 8-9" sheetId="2" r:id="rId2"/>
    <sheet name="E 10" sheetId="3" r:id="rId3"/>
    <sheet name="E 11" sheetId="4" r:id="rId4"/>
    <sheet name="E 12-1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0">'5-7'!$A$1:$P$153</definedName>
    <definedName name="_xlnm.Print_Area" localSheetId="2">'E 10'!$A$1:$X$48</definedName>
    <definedName name="_xlnm.Print_Area" localSheetId="3">'E 11'!$A$1:$P$38</definedName>
    <definedName name="_xlnm.Print_Area" localSheetId="4">'E 12-14'!$A$1:$M$164</definedName>
    <definedName name="_xlnm.Print_Area" localSheetId="1">'E 8-9'!$A$1:$P$111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5" i="5" l="1"/>
  <c r="K105" i="5"/>
  <c r="I105" i="5"/>
  <c r="G105" i="5"/>
  <c r="J21" i="4"/>
  <c r="T28" i="3"/>
  <c r="H34" i="3"/>
  <c r="H22" i="3"/>
  <c r="P45" i="2"/>
  <c r="N45" i="2"/>
  <c r="L45" i="2"/>
  <c r="J45" i="2"/>
  <c r="J31" i="4" l="1"/>
  <c r="X28" i="3"/>
  <c r="T30" i="3"/>
  <c r="T29" i="3"/>
  <c r="J48" i="2"/>
  <c r="L48" i="2"/>
  <c r="N48" i="2"/>
  <c r="P48" i="2"/>
  <c r="X30" i="3" l="1"/>
  <c r="X29" i="3"/>
  <c r="M81" i="5"/>
  <c r="M39" i="5"/>
  <c r="I81" i="5"/>
  <c r="I39" i="5"/>
  <c r="L31" i="4"/>
  <c r="H31" i="4"/>
  <c r="F31" i="4"/>
  <c r="P28" i="4"/>
  <c r="P27" i="4"/>
  <c r="P26" i="4"/>
  <c r="P23" i="4"/>
  <c r="P13" i="4"/>
  <c r="V34" i="3"/>
  <c r="R34" i="3"/>
  <c r="P34" i="3"/>
  <c r="N34" i="3"/>
  <c r="L34" i="3"/>
  <c r="F34" i="3"/>
  <c r="T32" i="3"/>
  <c r="T31" i="3"/>
  <c r="P77" i="2"/>
  <c r="P71" i="2"/>
  <c r="P25" i="2"/>
  <c r="P17" i="2"/>
  <c r="L77" i="2"/>
  <c r="L71" i="2"/>
  <c r="L25" i="2"/>
  <c r="L17" i="2"/>
  <c r="P136" i="6"/>
  <c r="P85" i="6"/>
  <c r="P74" i="6"/>
  <c r="P38" i="6"/>
  <c r="P25" i="6"/>
  <c r="L136" i="6"/>
  <c r="L85" i="6"/>
  <c r="L74" i="6"/>
  <c r="L38" i="6"/>
  <c r="L25" i="6"/>
  <c r="X31" i="3" l="1"/>
  <c r="X32" i="3"/>
  <c r="P139" i="6"/>
  <c r="L139" i="6"/>
  <c r="I43" i="5"/>
  <c r="M43" i="5"/>
  <c r="L40" i="6"/>
  <c r="P40" i="6"/>
  <c r="L87" i="6"/>
  <c r="P87" i="6"/>
  <c r="I123" i="5" l="1"/>
  <c r="M123" i="5"/>
  <c r="P34" i="2"/>
  <c r="L34" i="2"/>
  <c r="P141" i="6"/>
  <c r="L141" i="6"/>
  <c r="N85" i="6"/>
  <c r="J85" i="6"/>
  <c r="N74" i="6"/>
  <c r="J74" i="6"/>
  <c r="N38" i="6"/>
  <c r="J38" i="6"/>
  <c r="N25" i="6"/>
  <c r="J25" i="6"/>
  <c r="G81" i="5"/>
  <c r="I128" i="5" l="1"/>
  <c r="M128" i="5"/>
  <c r="L37" i="2"/>
  <c r="P37" i="2"/>
  <c r="J87" i="6"/>
  <c r="N87" i="6"/>
  <c r="J40" i="6"/>
  <c r="N40" i="6"/>
  <c r="L50" i="2" l="1"/>
  <c r="P50" i="2"/>
  <c r="J22" i="3"/>
  <c r="K81" i="5" l="1"/>
  <c r="P16" i="4"/>
  <c r="P17" i="4"/>
  <c r="P18" i="4"/>
  <c r="T19" i="3"/>
  <c r="T18" i="3"/>
  <c r="T17" i="3"/>
  <c r="J77" i="2"/>
  <c r="J71" i="2"/>
  <c r="N25" i="2"/>
  <c r="J25" i="2"/>
  <c r="N17" i="2"/>
  <c r="J17" i="2"/>
  <c r="J34" i="3" l="1"/>
  <c r="T25" i="3"/>
  <c r="F21" i="4"/>
  <c r="L21" i="4"/>
  <c r="H21" i="4"/>
  <c r="F22" i="3"/>
  <c r="R22" i="3"/>
  <c r="X17" i="3"/>
  <c r="X18" i="3"/>
  <c r="X19" i="3"/>
  <c r="L22" i="3"/>
  <c r="T20" i="3"/>
  <c r="N21" i="4"/>
  <c r="P19" i="4"/>
  <c r="V22" i="3"/>
  <c r="P22" i="3"/>
  <c r="T14" i="3"/>
  <c r="N22" i="3"/>
  <c r="J136" i="6" l="1"/>
  <c r="X25" i="3"/>
  <c r="T34" i="3"/>
  <c r="T22" i="3"/>
  <c r="J34" i="2"/>
  <c r="N34" i="2"/>
  <c r="X20" i="3"/>
  <c r="P21" i="4"/>
  <c r="X14" i="3"/>
  <c r="J139" i="6" l="1"/>
  <c r="X34" i="3"/>
  <c r="J37" i="2"/>
  <c r="X22" i="3"/>
  <c r="N37" i="2"/>
  <c r="J50" i="2" l="1"/>
  <c r="N50" i="2"/>
  <c r="K39" i="5"/>
  <c r="J141" i="6"/>
  <c r="G39" i="5"/>
  <c r="K43" i="5" l="1"/>
  <c r="G43" i="5"/>
  <c r="N71" i="2"/>
  <c r="K123" i="5" l="1"/>
  <c r="N31" i="4"/>
  <c r="N77" i="2"/>
  <c r="G123" i="5"/>
  <c r="K128" i="5" l="1"/>
  <c r="P29" i="4"/>
  <c r="G128" i="5"/>
  <c r="P31" i="4" l="1"/>
  <c r="N136" i="6"/>
  <c r="N139" i="6" l="1"/>
  <c r="N141" i="6" l="1"/>
</calcChain>
</file>

<file path=xl/sharedStrings.xml><?xml version="1.0" encoding="utf-8"?>
<sst xmlns="http://schemas.openxmlformats.org/spreadsheetml/2006/main" count="441" uniqueCount="236">
  <si>
    <t xml:space="preserve">PROEN Corp Public Company Limited </t>
  </si>
  <si>
    <t>Statement of Financial Position</t>
  </si>
  <si>
    <t>As at 31 December 2022</t>
  </si>
  <si>
    <t>Consolidated</t>
  </si>
  <si>
    <t>Separate</t>
  </si>
  <si>
    <t xml:space="preserve"> financial statements</t>
  </si>
  <si>
    <t>2022</t>
  </si>
  <si>
    <t>2021</t>
  </si>
  <si>
    <t>Notes</t>
  </si>
  <si>
    <t>Baht</t>
  </si>
  <si>
    <t>Assets</t>
  </si>
  <si>
    <t>Current assets</t>
  </si>
  <si>
    <t>Cash and cash equivalents</t>
  </si>
  <si>
    <t>Financial assets measured at fair value</t>
  </si>
  <si>
    <t>through profit or loss</t>
  </si>
  <si>
    <t>Trade and other receivables</t>
  </si>
  <si>
    <t>Current portion of lease receivables</t>
  </si>
  <si>
    <t>5.1.1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</si>
  <si>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</si>
  <si>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</si>
  <si>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</si>
  <si>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</si>
  <si>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</si>
  <si>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</si>
  <si>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</si>
  <si>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</si>
  <si>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</si>
  <si>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</si>
  <si>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</si>
  <si>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</si>
  <si>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</si>
  <si>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</si>
  <si>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</si>
  <si>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</si>
  <si>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</si>
  <si>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</si>
  <si>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</si>
  <si>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</si>
  <si>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</si>
  <si>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</si>
  <si>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</si>
  <si>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</si>
  <si>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</si>
  <si>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</si>
  <si>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</si>
  <si>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Other current liabilities</t>
  </si>
  <si>
    <t>Total current liabilities</t>
  </si>
  <si>
    <t>Non-current liabilities</t>
  </si>
  <si>
    <t xml:space="preserve">Long-term borrowings from financial </t>
  </si>
  <si>
    <t>institutions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</si>
  <si>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</si>
  <si>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</si>
  <si>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</si>
  <si>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</si>
  <si>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</si>
  <si>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</si>
  <si>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</si>
  <si>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</si>
  <si>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</si>
  <si>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417,000,000 shares</t>
  </si>
  <si>
    <t xml:space="preserve">of par Baht 0.5 each </t>
  </si>
  <si>
    <t>(31 December 2021:</t>
  </si>
  <si>
    <t>Ordinary share 316,000,000 shares</t>
  </si>
  <si>
    <t>of par Baht 0.5 each)</t>
  </si>
  <si>
    <t>Issued and paid-up share capital</t>
  </si>
  <si>
    <t xml:space="preserve">of paid-up at Baht 0.5 each 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</si>
  <si>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</si>
  <si>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</si>
  <si>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</si>
  <si>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</si>
  <si>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</si>
  <si>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</si>
  <si>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</si>
  <si>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</si>
  <si>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</si>
  <si>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</si>
  <si>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</si>
  <si>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</si>
  <si>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>Statements of Comprehensive Income</t>
  </si>
  <si>
    <t>For the year ended 31 December 2022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</si>
  <si>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</si>
  <si>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</si>
  <si>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</si>
  <si>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</si>
  <si>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</si>
  <si>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</si>
  <si>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>Cost of sales</t>
  </si>
  <si>
    <t>Cost of services</t>
  </si>
  <si>
    <t>Cost of construction contract</t>
  </si>
  <si>
    <t>Total costs</t>
  </si>
  <si>
    <t>Gross profit</t>
  </si>
  <si>
    <t>Other income</t>
  </si>
  <si>
    <t>Selling expenses</t>
  </si>
  <si>
    <t>Administrative expenses</t>
  </si>
  <si>
    <t xml:space="preserve">Net impairment losses </t>
  </si>
  <si>
    <t>Finance costs</t>
  </si>
  <si>
    <t>Profit before income tax expense</t>
  </si>
  <si>
    <t>Income tax expense</t>
  </si>
  <si>
    <t>Profit for the year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</si>
  <si>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</si>
  <si>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</si>
  <si>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</si>
  <si>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</si>
  <si>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Total items that will not be reclassified 
 </t>
  </si>
  <si>
    <t>to profit or loss</t>
  </si>
  <si>
    <t xml:space="preserve">Other comprehensive income </t>
  </si>
  <si>
    <t>for the year, net of tax</t>
  </si>
  <si>
    <t>Total comprehensive income for the year</t>
  </si>
  <si>
    <t>Note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</si>
  <si>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</si>
  <si>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</si>
  <si>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</si>
  <si>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</si>
  <si>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</si>
  <si>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</si>
  <si>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Statement of Changes in Equity</t>
  </si>
  <si>
    <t>Consolidated financial statements</t>
  </si>
  <si>
    <t>Attributable to owners of the parent</t>
  </si>
  <si>
    <t>Advance</t>
  </si>
  <si>
    <t>Share surplus</t>
  </si>
  <si>
    <t>Other components of equity</t>
  </si>
  <si>
    <t>Issued and</t>
  </si>
  <si>
    <t>received from</t>
  </si>
  <si>
    <t>from business</t>
  </si>
  <si>
    <t>Change in parent's</t>
  </si>
  <si>
    <t>Non-</t>
  </si>
  <si>
    <t>paid-up</t>
  </si>
  <si>
    <t>Share</t>
  </si>
  <si>
    <t>share subscription</t>
  </si>
  <si>
    <t>combination under</t>
  </si>
  <si>
    <t>Appropriated-</t>
  </si>
  <si>
    <t>ownership interest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</si>
  <si>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</si>
  <si>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</si>
  <si>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</si>
  <si>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</si>
  <si>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</si>
  <si>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</si>
  <si>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</si>
  <si>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 subsidiaries</t>
  </si>
  <si>
    <t>of the parent</t>
  </si>
  <si>
    <t>interests</t>
  </si>
  <si>
    <t>equity</t>
  </si>
  <si>
    <t>Opening balance at 1 January 2021</t>
  </si>
  <si>
    <t>Change in equity for the year</t>
  </si>
  <si>
    <t>Share increase</t>
  </si>
  <si>
    <t>Legal reserve</t>
  </si>
  <si>
    <t>Dividend payment</t>
  </si>
  <si>
    <t>Closing balance 31 December 2021</t>
  </si>
  <si>
    <t>Opening balance at 1 January 2022</t>
  </si>
  <si>
    <t>Investment in a newly estlablished subsidiary</t>
  </si>
  <si>
    <t>Closing balance 31 December 2022</t>
  </si>
  <si>
    <t xml:space="preserve">                                                              Director  ___________________________                        Director  ___________________________</t>
  </si>
  <si>
    <t xml:space="preserve">Separate financial statements </t>
  </si>
  <si>
    <t xml:space="preserve">premium </t>
  </si>
  <si>
    <t xml:space="preserve">      Director  ___________________________                        Director  ___________________________</t>
  </si>
  <si>
    <t>Statement of Cash Flows</t>
  </si>
  <si>
    <t xml:space="preserve">Separate </t>
  </si>
  <si>
    <t>Cash flows from operating activities</t>
  </si>
  <si>
    <t>Profit before income tax</t>
  </si>
  <si>
    <t>Adjustments for:</t>
  </si>
  <si>
    <t xml:space="preserve">Depreciation </t>
  </si>
  <si>
    <t>Amortisation</t>
  </si>
  <si>
    <t>Amortisation of right-of-use assets</t>
  </si>
  <si>
    <t>Gain on disposal of assets</t>
  </si>
  <si>
    <t>Net impairment loss</t>
  </si>
  <si>
    <t xml:space="preserve">Allowance loss on diminution </t>
  </si>
  <si>
    <t>in value of inventories (Reversal)</t>
  </si>
  <si>
    <t xml:space="preserve">Losses from changes in fair value </t>
  </si>
  <si>
    <t>of financial assets</t>
  </si>
  <si>
    <t>Impairment on non-financial assets</t>
  </si>
  <si>
    <t>Impairment on digital assets</t>
  </si>
  <si>
    <t>Income from node validator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</si>
  <si>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</si>
  <si>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</si>
  <si>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</si>
  <si>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</si>
  <si>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</si>
  <si>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</si>
  <si>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</si>
  <si>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</si>
  <si>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</si>
  <si>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</si>
  <si>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 xml:space="preserve">- employee benefit obligations </t>
  </si>
  <si>
    <t>Cash generated from operations</t>
  </si>
  <si>
    <t>Less</t>
  </si>
  <si>
    <t>Interest paid</t>
  </si>
  <si>
    <t>Income tax paid</t>
  </si>
  <si>
    <t>Net cash (used in) generated from operating activities</t>
  </si>
  <si>
    <r>
      <t xml:space="preserve">Statement of Cash Flows </t>
    </r>
    <r>
      <rPr>
        <sz val="9"/>
        <color theme="1"/>
        <rFont val="Arial"/>
        <family val="2"/>
      </rPr>
      <t>(Cont’d)</t>
    </r>
  </si>
  <si>
    <t>Cash flow from investing activities</t>
  </si>
  <si>
    <t>Payment for financial assets measured</t>
  </si>
  <si>
    <t>at amortised cost</t>
  </si>
  <si>
    <t>Payment for financial assets measured at fair value</t>
  </si>
  <si>
    <t>Proceeds  for financial assets measured at fair value</t>
  </si>
  <si>
    <t>Purchase of property, plant and equipment</t>
  </si>
  <si>
    <t xml:space="preserve">Payments for borrowing cost of property, </t>
  </si>
  <si>
    <t>plant and equipment</t>
  </si>
  <si>
    <t>Purchase of intangible assets</t>
  </si>
  <si>
    <t>Purchase of right-of-use asset</t>
  </si>
  <si>
    <t>Increase in restricted bank deposits</t>
  </si>
  <si>
    <t>Payment for investment in subsidiaries</t>
  </si>
  <si>
    <t>Payment for short-term loans to related parties</t>
  </si>
  <si>
    <t>Repayment from short-term loans to related parties</t>
  </si>
  <si>
    <t>Proceeds from disposal of vehicles and equipment</t>
  </si>
  <si>
    <t>Interest received</t>
  </si>
  <si>
    <t>Net cash generated from (used in) investing activities</t>
  </si>
  <si>
    <t>Cash flows from financing activities</t>
  </si>
  <si>
    <t>Proceeds from issuance of new share</t>
  </si>
  <si>
    <t xml:space="preserve">Payment for transaction costs directly </t>
  </si>
  <si>
    <t>attributable to the issue of new shares</t>
  </si>
  <si>
    <t>Proceeds from short-term borrowings</t>
  </si>
  <si>
    <t>from financial institution</t>
  </si>
  <si>
    <t>Repayments of short-term borrowings</t>
  </si>
  <si>
    <t xml:space="preserve">Proceeds from long-term borrowings </t>
  </si>
  <si>
    <t>Repayments of long-term borrowings</t>
  </si>
  <si>
    <t>Proceeds from issue of debentures</t>
  </si>
  <si>
    <t>attributable to the issue of debentures</t>
  </si>
  <si>
    <t>Repayments of lease liabilities</t>
  </si>
  <si>
    <t>Proceeds from advance received</t>
  </si>
  <si>
    <t>from share subscription</t>
  </si>
  <si>
    <t xml:space="preserve">Proceeds from share increased by subsidiary </t>
  </si>
  <si>
    <t>from non-controlling interest</t>
  </si>
  <si>
    <t>Dividends payment</t>
  </si>
  <si>
    <t>Net cash generated from financing activities</t>
  </si>
  <si>
    <t xml:space="preserve">Net increase in </t>
  </si>
  <si>
    <t>cash and cash equivalents</t>
  </si>
  <si>
    <t xml:space="preserve">Opening balance of </t>
  </si>
  <si>
    <t xml:space="preserve">Closing balance of </t>
  </si>
  <si>
    <t>Significant non-cash transactions are as follows:</t>
  </si>
  <si>
    <t>Payable arising from right-of-use assets</t>
  </si>
  <si>
    <t xml:space="preserve">Payable arising from construction </t>
  </si>
  <si>
    <t>and equipment</t>
  </si>
  <si>
    <t>Payable arising from intangible assets</t>
  </si>
  <si>
    <t>Increase in digital assets under unpaid</t>
  </si>
  <si>
    <t>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</si>
</sst>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#,##0;[Red]\(#,##0\)"/>
    <numFmt numFmtId="169" formatCode="_-* #,##0.00000_-;\-* #,##0.00000_-;_-* &quot;-&quot;??_-;_-@_-"/>
    <numFmt numFmtId="170" formatCode="_-* #,##0_-;\-* #,##0_-;_-* &quot;-&quot;??_-;_-@_-"/>
    <numFmt numFmtId="171" formatCode="#,##0.0;\(#,##0.0\)"/>
    <numFmt numFmtId="172" formatCode="#,##0;\(#,##0\);&quot;-&quot;"/>
  </numFmts>
  <fonts count="11">
    <font>
      <sz val="14"/>
      <name val="Cordia New"/>
      <charset val="222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2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AFAFA"/>
        <bgColor rgb="FFFAFAFA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37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vertical="center"/>
    </xf>
    <xf numFmtId="165" fontId="1" fillId="0" borderId="0" xfId="2" quotePrefix="1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37" fontId="4" fillId="0" borderId="0" xfId="5" applyFont="1" applyAlignment="1">
      <alignment vertical="center"/>
    </xf>
    <xf numFmtId="37" fontId="4" fillId="0" borderId="0" xfId="5" applyFont="1" applyAlignment="1">
      <alignment horizontal="center" vertical="center"/>
    </xf>
    <xf numFmtId="165" fontId="4" fillId="0" borderId="0" xfId="6" applyNumberFormat="1" applyFont="1" applyAlignment="1">
      <alignment horizontal="right" vertical="center"/>
    </xf>
    <xf numFmtId="165" fontId="4" fillId="0" borderId="0" xfId="6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6" applyFont="1" applyAlignment="1">
      <alignment vertical="center"/>
    </xf>
    <xf numFmtId="167" fontId="4" fillId="0" borderId="0" xfId="6" applyNumberFormat="1" applyFont="1" applyAlignment="1">
      <alignment vertical="center"/>
    </xf>
    <xf numFmtId="37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7" fontId="4" fillId="0" borderId="1" xfId="6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169" fontId="1" fillId="0" borderId="0" xfId="7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69" fontId="1" fillId="0" borderId="1" xfId="7" applyNumberFormat="1" applyFont="1" applyFill="1" applyBorder="1" applyAlignment="1">
      <alignment vertical="top"/>
    </xf>
    <xf numFmtId="166" fontId="1" fillId="0" borderId="0" xfId="0" applyNumberFormat="1" applyFont="1" applyAlignment="1">
      <alignment horizontal="right" vertical="top"/>
    </xf>
    <xf numFmtId="0" fontId="1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165" fontId="1" fillId="0" borderId="1" xfId="1" applyNumberFormat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0" xfId="8" applyFont="1" applyAlignment="1">
      <alignment horizontal="left" vertical="center"/>
    </xf>
    <xf numFmtId="165" fontId="4" fillId="0" borderId="0" xfId="1" applyNumberFormat="1" applyFont="1" applyAlignment="1">
      <alignment horizontal="right" vertical="top"/>
    </xf>
    <xf numFmtId="166" fontId="4" fillId="0" borderId="1" xfId="0" applyNumberFormat="1" applyFont="1" applyBorder="1" applyAlignment="1">
      <alignment horizontal="right" vertical="center"/>
    </xf>
    <xf numFmtId="169" fontId="4" fillId="0" borderId="0" xfId="7" applyNumberFormat="1" applyFont="1" applyFill="1" applyBorder="1" applyAlignment="1">
      <alignment vertical="top"/>
    </xf>
    <xf numFmtId="166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horizontal="center" vertical="top"/>
    </xf>
    <xf numFmtId="166" fontId="6" fillId="0" borderId="0" xfId="6" applyNumberFormat="1" applyFont="1" applyAlignment="1">
      <alignment vertical="center"/>
    </xf>
    <xf numFmtId="0" fontId="7" fillId="0" borderId="0" xfId="6" applyFont="1" applyAlignment="1">
      <alignment vertical="center"/>
    </xf>
    <xf numFmtId="165" fontId="7" fillId="0" borderId="0" xfId="6" applyNumberFormat="1" applyFont="1" applyAlignment="1">
      <alignment vertical="center"/>
    </xf>
    <xf numFmtId="165" fontId="6" fillId="0" borderId="0" xfId="7" applyNumberFormat="1" applyFont="1" applyFill="1" applyAlignment="1">
      <alignment horizontal="right" vertical="center"/>
    </xf>
    <xf numFmtId="166" fontId="6" fillId="0" borderId="0" xfId="6" applyNumberFormat="1" applyFont="1" applyAlignment="1">
      <alignment horizontal="left" vertical="center"/>
    </xf>
    <xf numFmtId="166" fontId="6" fillId="0" borderId="0" xfId="6" quotePrefix="1" applyNumberFormat="1" applyFont="1" applyAlignment="1">
      <alignment horizontal="left" vertical="center"/>
    </xf>
    <xf numFmtId="165" fontId="7" fillId="0" borderId="0" xfId="7" applyNumberFormat="1" applyFont="1" applyFill="1" applyAlignment="1">
      <alignment horizontal="centerContinuous" vertical="center"/>
    </xf>
    <xf numFmtId="166" fontId="6" fillId="0" borderId="1" xfId="6" applyNumberFormat="1" applyFont="1" applyBorder="1" applyAlignment="1">
      <alignment horizontal="left" vertical="center"/>
    </xf>
    <xf numFmtId="0" fontId="7" fillId="0" borderId="1" xfId="6" applyFont="1" applyBorder="1" applyAlignment="1">
      <alignment vertical="center"/>
    </xf>
    <xf numFmtId="165" fontId="7" fillId="0" borderId="1" xfId="6" applyNumberFormat="1" applyFont="1" applyBorder="1" applyAlignment="1">
      <alignment vertical="center"/>
    </xf>
    <xf numFmtId="165" fontId="7" fillId="0" borderId="1" xfId="7" applyNumberFormat="1" applyFont="1" applyFill="1" applyBorder="1" applyAlignment="1">
      <alignment horizontal="centerContinuous" vertical="center"/>
    </xf>
    <xf numFmtId="165" fontId="7" fillId="0" borderId="0" xfId="7" applyNumberFormat="1" applyFont="1" applyFill="1" applyBorder="1" applyAlignment="1">
      <alignment horizontal="centerContinuous" vertical="center"/>
    </xf>
    <xf numFmtId="166" fontId="7" fillId="0" borderId="0" xfId="9" applyNumberFormat="1" applyFont="1" applyAlignment="1">
      <alignment vertical="center"/>
    </xf>
    <xf numFmtId="165" fontId="6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165" fontId="1" fillId="0" borderId="0" xfId="7" quotePrefix="1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vertical="center"/>
    </xf>
    <xf numFmtId="0" fontId="6" fillId="0" borderId="1" xfId="9" applyFont="1" applyBorder="1" applyAlignment="1">
      <alignment horizontal="center" vertical="center"/>
    </xf>
    <xf numFmtId="166" fontId="6" fillId="0" borderId="0" xfId="9" applyNumberFormat="1" applyFont="1" applyAlignment="1">
      <alignment horizontal="right" vertical="center"/>
    </xf>
    <xf numFmtId="165" fontId="1" fillId="0" borderId="1" xfId="7" applyNumberFormat="1" applyFont="1" applyFill="1" applyBorder="1" applyAlignment="1">
      <alignment horizontal="right" vertical="center"/>
    </xf>
    <xf numFmtId="0" fontId="6" fillId="0" borderId="0" xfId="9" applyFont="1" applyAlignment="1">
      <alignment horizontal="center" vertical="center"/>
    </xf>
    <xf numFmtId="165" fontId="1" fillId="0" borderId="0" xfId="7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horizontal="left" vertical="center"/>
    </xf>
    <xf numFmtId="165" fontId="7" fillId="0" borderId="0" xfId="7" applyNumberFormat="1" applyFont="1" applyFill="1" applyAlignment="1">
      <alignment horizontal="right" vertical="center" wrapText="1"/>
    </xf>
    <xf numFmtId="165" fontId="7" fillId="0" borderId="0" xfId="10" applyNumberFormat="1" applyFont="1" applyFill="1" applyBorder="1" applyAlignment="1">
      <alignment horizontal="right" vertical="center"/>
    </xf>
    <xf numFmtId="165" fontId="7" fillId="0" borderId="0" xfId="7" applyNumberFormat="1" applyFont="1" applyFill="1" applyBorder="1" applyAlignment="1">
      <alignment horizontal="right" vertical="center"/>
    </xf>
    <xf numFmtId="166" fontId="7" fillId="0" borderId="0" xfId="6" applyNumberFormat="1" applyFont="1" applyAlignment="1">
      <alignment horizontal="center" vertical="center"/>
    </xf>
    <xf numFmtId="165" fontId="7" fillId="0" borderId="0" xfId="6" applyNumberFormat="1" applyFont="1" applyAlignment="1">
      <alignment horizontal="right" vertical="center" wrapText="1"/>
    </xf>
    <xf numFmtId="166" fontId="4" fillId="0" borderId="0" xfId="11" applyNumberFormat="1" applyFont="1" applyAlignment="1">
      <alignment horizontal="left" vertical="center"/>
    </xf>
    <xf numFmtId="0" fontId="7" fillId="0" borderId="0" xfId="12" quotePrefix="1" applyFont="1" applyAlignment="1">
      <alignment horizontal="left" vertical="center"/>
    </xf>
    <xf numFmtId="0" fontId="7" fillId="0" borderId="0" xfId="9" quotePrefix="1" applyFont="1" applyAlignment="1">
      <alignment vertical="center"/>
    </xf>
    <xf numFmtId="165" fontId="7" fillId="0" borderId="1" xfId="7" applyNumberFormat="1" applyFont="1" applyFill="1" applyBorder="1" applyAlignment="1">
      <alignment horizontal="right" vertical="center"/>
    </xf>
    <xf numFmtId="0" fontId="9" fillId="0" borderId="0" xfId="9" applyFont="1" applyAlignment="1">
      <alignment vertical="center"/>
    </xf>
    <xf numFmtId="166" fontId="4" fillId="0" borderId="0" xfId="6" applyNumberFormat="1" applyFont="1" applyAlignment="1">
      <alignment horizontal="left" vertical="center"/>
    </xf>
    <xf numFmtId="165" fontId="7" fillId="0" borderId="1" xfId="10" applyNumberFormat="1" applyFont="1" applyFill="1" applyBorder="1" applyAlignment="1">
      <alignment horizontal="right" vertical="center"/>
    </xf>
    <xf numFmtId="166" fontId="7" fillId="0" borderId="1" xfId="6" applyNumberFormat="1" applyFont="1" applyBorder="1" applyAlignment="1">
      <alignment horizontal="left" vertical="center"/>
    </xf>
    <xf numFmtId="0" fontId="6" fillId="0" borderId="0" xfId="9" applyFont="1" applyAlignment="1">
      <alignment vertical="center"/>
    </xf>
    <xf numFmtId="165" fontId="7" fillId="0" borderId="0" xfId="10" quotePrefix="1" applyNumberFormat="1" applyFont="1" applyFill="1" applyBorder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7" fillId="0" borderId="0" xfId="6" quotePrefix="1" applyFont="1" applyAlignment="1">
      <alignment vertical="center"/>
    </xf>
    <xf numFmtId="165" fontId="7" fillId="0" borderId="4" xfId="10" applyNumberFormat="1" applyFont="1" applyFill="1" applyBorder="1" applyAlignment="1">
      <alignment horizontal="right" vertical="center"/>
    </xf>
    <xf numFmtId="165" fontId="7" fillId="0" borderId="4" xfId="7" applyNumberFormat="1" applyFont="1" applyFill="1" applyBorder="1" applyAlignment="1">
      <alignment horizontal="right" vertical="center"/>
    </xf>
    <xf numFmtId="0" fontId="7" fillId="0" borderId="0" xfId="9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166" fontId="4" fillId="0" borderId="0" xfId="6" applyNumberFormat="1" applyFont="1" applyAlignment="1">
      <alignment vertical="center"/>
    </xf>
    <xf numFmtId="171" fontId="7" fillId="0" borderId="0" xfId="6" applyNumberFormat="1" applyFont="1" applyAlignment="1">
      <alignment horizontal="center" vertical="center"/>
    </xf>
    <xf numFmtId="166" fontId="7" fillId="0" borderId="0" xfId="7" applyNumberFormat="1" applyFont="1" applyFill="1" applyBorder="1" applyAlignment="1">
      <alignment horizontal="center" vertical="center"/>
    </xf>
    <xf numFmtId="165" fontId="7" fillId="0" borderId="0" xfId="7" applyNumberFormat="1" applyFont="1" applyFill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7" fillId="0" borderId="0" xfId="6" quotePrefix="1" applyNumberFormat="1" applyFont="1" applyAlignment="1">
      <alignment horizontal="left" vertical="center"/>
    </xf>
    <xf numFmtId="165" fontId="7" fillId="0" borderId="2" xfId="7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horizontal="left" vertical="center"/>
    </xf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7" fillId="0" borderId="0" xfId="9" applyFont="1" applyAlignment="1">
      <alignment vertical="center"/>
    </xf>
    <xf numFmtId="165" fontId="4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2" quotePrefix="1" applyNumberFormat="1" applyFont="1" applyFill="1" applyAlignment="1">
      <alignment horizontal="right" vertical="center"/>
    </xf>
    <xf numFmtId="0" fontId="1" fillId="0" borderId="0" xfId="2" applyFont="1" applyFill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vertical="center"/>
    </xf>
    <xf numFmtId="37" fontId="4" fillId="0" borderId="0" xfId="5" applyFont="1" applyFill="1" applyAlignment="1">
      <alignment horizontal="center" vertical="center"/>
    </xf>
    <xf numFmtId="165" fontId="4" fillId="0" borderId="0" xfId="6" applyNumberFormat="1" applyFont="1" applyFill="1" applyAlignment="1">
      <alignment horizontal="right" vertical="center"/>
    </xf>
    <xf numFmtId="165" fontId="4" fillId="0" borderId="2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Alignment="1">
      <alignment vertical="center"/>
    </xf>
    <xf numFmtId="165" fontId="4" fillId="0" borderId="1" xfId="6" applyNumberFormat="1" applyFont="1" applyFill="1" applyBorder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right" vertical="center"/>
    </xf>
    <xf numFmtId="41" fontId="1" fillId="0" borderId="0" xfId="2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6" applyNumberFormat="1" applyFont="1" applyFill="1" applyBorder="1" applyAlignment="1">
      <alignment vertical="center"/>
    </xf>
    <xf numFmtId="167" fontId="4" fillId="0" borderId="0" xfId="6" applyNumberFormat="1" applyFont="1" applyFill="1" applyAlignment="1">
      <alignment vertical="center"/>
    </xf>
    <xf numFmtId="167" fontId="4" fillId="0" borderId="1" xfId="6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8" fontId="4" fillId="0" borderId="0" xfId="6" applyNumberFormat="1" applyFont="1" applyFill="1" applyAlignment="1">
      <alignment vertical="center"/>
    </xf>
    <xf numFmtId="168" fontId="4" fillId="0" borderId="1" xfId="6" applyNumberFormat="1" applyFont="1" applyFill="1" applyBorder="1" applyAlignment="1">
      <alignment vertical="center"/>
    </xf>
    <xf numFmtId="165" fontId="4" fillId="0" borderId="2" xfId="6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horizontal="center" vertical="top"/>
    </xf>
    <xf numFmtId="166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165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166" fontId="1" fillId="0" borderId="0" xfId="0" applyNumberFormat="1" applyFont="1" applyFill="1" applyAlignment="1">
      <alignment horizontal="right" vertical="top"/>
    </xf>
    <xf numFmtId="165" fontId="1" fillId="0" borderId="0" xfId="1" applyNumberFormat="1" applyFont="1" applyFill="1" applyAlignment="1">
      <alignment horizontal="center" vertical="top"/>
    </xf>
    <xf numFmtId="165" fontId="1" fillId="0" borderId="0" xfId="1" applyNumberFormat="1" applyFont="1" applyFill="1" applyAlignment="1">
      <alignment horizontal="right" vertical="top"/>
    </xf>
    <xf numFmtId="165" fontId="1" fillId="0" borderId="1" xfId="1" applyNumberFormat="1" applyFont="1" applyFill="1" applyBorder="1" applyAlignment="1">
      <alignment horizontal="right" vertical="top"/>
    </xf>
    <xf numFmtId="166" fontId="1" fillId="0" borderId="0" xfId="1" applyNumberFormat="1" applyFont="1" applyFill="1" applyAlignment="1">
      <alignment horizontal="center" vertical="top"/>
    </xf>
    <xf numFmtId="166" fontId="1" fillId="0" borderId="0" xfId="1" applyNumberFormat="1" applyFont="1" applyFill="1" applyAlignment="1">
      <alignment horizontal="right" vertical="top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right" vertical="top"/>
    </xf>
    <xf numFmtId="165" fontId="4" fillId="0" borderId="2" xfId="1" applyNumberFormat="1" applyFont="1" applyFill="1" applyBorder="1" applyAlignment="1">
      <alignment horizontal="right"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Alignment="1">
      <alignment horizontal="center" vertical="top"/>
    </xf>
    <xf numFmtId="165" fontId="4" fillId="0" borderId="0" xfId="0" applyNumberFormat="1" applyFont="1" applyFill="1" applyAlignment="1">
      <alignment horizontal="right" vertical="top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vertical="top"/>
    </xf>
    <xf numFmtId="0" fontId="4" fillId="0" borderId="0" xfId="3" applyFont="1" applyAlignment="1">
      <alignment vertical="center"/>
    </xf>
    <xf numFmtId="165" fontId="1" fillId="0" borderId="0" xfId="13" applyNumberFormat="1" applyFont="1" applyAlignment="1">
      <alignment horizontal="right" vertical="center"/>
    </xf>
    <xf numFmtId="166" fontId="1" fillId="0" borderId="0" xfId="13" applyNumberFormat="1" applyFont="1" applyAlignment="1">
      <alignment horizontal="right" vertical="center"/>
    </xf>
    <xf numFmtId="0" fontId="1" fillId="0" borderId="1" xfId="13" applyFont="1" applyBorder="1" applyAlignment="1">
      <alignment horizontal="right" vertical="center"/>
    </xf>
    <xf numFmtId="165" fontId="7" fillId="0" borderId="0" xfId="6" applyNumberFormat="1" applyFont="1" applyBorder="1" applyAlignment="1">
      <alignment vertical="center"/>
    </xf>
    <xf numFmtId="166" fontId="4" fillId="0" borderId="0" xfId="11" quotePrefix="1" applyNumberFormat="1" applyFont="1" applyAlignment="1">
      <alignment horizontal="left" vertical="center"/>
    </xf>
    <xf numFmtId="0" fontId="7" fillId="0" borderId="0" xfId="6" applyNumberFormat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2" borderId="2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37" fontId="4" fillId="2" borderId="0" xfId="5" applyFont="1" applyFill="1" applyAlignment="1">
      <alignment horizontal="center" vertical="center"/>
    </xf>
    <xf numFmtId="165" fontId="4" fillId="2" borderId="2" xfId="6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6" applyNumberFormat="1" applyFont="1" applyFill="1" applyAlignment="1">
      <alignment vertical="center"/>
    </xf>
    <xf numFmtId="165" fontId="4" fillId="2" borderId="1" xfId="6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6" applyNumberFormat="1" applyFont="1" applyFill="1" applyBorder="1" applyAlignment="1">
      <alignment vertical="center"/>
    </xf>
    <xf numFmtId="167" fontId="4" fillId="2" borderId="0" xfId="6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8" fontId="4" fillId="2" borderId="0" xfId="6" applyNumberFormat="1" applyFont="1" applyFill="1" applyAlignment="1">
      <alignment vertical="center"/>
    </xf>
    <xf numFmtId="165" fontId="4" fillId="2" borderId="2" xfId="6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horizontal="right" vertical="top"/>
    </xf>
    <xf numFmtId="165" fontId="7" fillId="2" borderId="0" xfId="6" applyNumberFormat="1" applyFont="1" applyFill="1" applyAlignment="1">
      <alignment vertical="center"/>
    </xf>
    <xf numFmtId="170" fontId="7" fillId="2" borderId="0" xfId="6" applyNumberFormat="1" applyFont="1" applyFill="1" applyAlignment="1">
      <alignment horizontal="right" vertical="center" wrapText="1"/>
    </xf>
    <xf numFmtId="165" fontId="7" fillId="2" borderId="0" xfId="10" applyNumberFormat="1" applyFont="1" applyFill="1" applyBorder="1" applyAlignment="1">
      <alignment horizontal="right" vertical="center"/>
    </xf>
    <xf numFmtId="165" fontId="7" fillId="2" borderId="0" xfId="6" applyNumberFormat="1" applyFont="1" applyFill="1" applyAlignment="1">
      <alignment horizontal="right" vertical="center" wrapText="1"/>
    </xf>
    <xf numFmtId="165" fontId="7" fillId="2" borderId="1" xfId="6" applyNumberFormat="1" applyFont="1" applyFill="1" applyBorder="1" applyAlignment="1">
      <alignment horizontal="right" vertical="center" wrapText="1"/>
    </xf>
    <xf numFmtId="165" fontId="7" fillId="2" borderId="0" xfId="7" applyNumberFormat="1" applyFont="1" applyFill="1" applyAlignment="1">
      <alignment horizontal="right" vertical="center" wrapText="1"/>
    </xf>
    <xf numFmtId="165" fontId="7" fillId="2" borderId="1" xfId="7" applyNumberFormat="1" applyFont="1" applyFill="1" applyBorder="1" applyAlignment="1">
      <alignment horizontal="right" vertical="center"/>
    </xf>
    <xf numFmtId="165" fontId="1" fillId="2" borderId="0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Alignment="1">
      <alignment vertical="center"/>
    </xf>
    <xf numFmtId="165" fontId="7" fillId="2" borderId="0" xfId="6" applyNumberFormat="1" applyFont="1" applyFill="1" applyBorder="1" applyAlignment="1">
      <alignment horizontal="right" vertical="center" wrapText="1"/>
    </xf>
    <xf numFmtId="165" fontId="7" fillId="2" borderId="0" xfId="10" quotePrefix="1" applyNumberFormat="1" applyFont="1" applyFill="1" applyBorder="1" applyAlignment="1">
      <alignment horizontal="right" vertical="center"/>
    </xf>
    <xf numFmtId="168" fontId="7" fillId="2" borderId="0" xfId="10" quotePrefix="1" applyNumberFormat="1" applyFont="1" applyFill="1" applyBorder="1" applyAlignment="1">
      <alignment horizontal="right" vertical="center"/>
    </xf>
    <xf numFmtId="165" fontId="7" fillId="2" borderId="4" xfId="10" applyNumberFormat="1" applyFont="1" applyFill="1" applyBorder="1" applyAlignment="1">
      <alignment horizontal="right" vertical="center"/>
    </xf>
    <xf numFmtId="165" fontId="7" fillId="2" borderId="1" xfId="10" applyNumberFormat="1" applyFont="1" applyFill="1" applyBorder="1" applyAlignment="1">
      <alignment horizontal="right" vertical="center"/>
    </xf>
    <xf numFmtId="165" fontId="7" fillId="2" borderId="4" xfId="7" applyNumberFormat="1" applyFont="1" applyFill="1" applyBorder="1" applyAlignment="1">
      <alignment horizontal="right" vertical="center"/>
    </xf>
    <xf numFmtId="165" fontId="7" fillId="2" borderId="2" xfId="7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66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0" fontId="1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4" fillId="0" borderId="1" xfId="0" applyFont="1" applyFill="1" applyBorder="1" applyAlignment="1">
      <alignment vertical="center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top"/>
    </xf>
    <xf numFmtId="0" fontId="4" fillId="0" borderId="0" xfId="8" applyFont="1" applyFill="1" applyAlignment="1">
      <alignment horizontal="left" vertical="center"/>
    </xf>
    <xf numFmtId="166" fontId="4" fillId="0" borderId="0" xfId="1" applyNumberFormat="1" applyFont="1" applyFill="1" applyAlignment="1">
      <alignment horizontal="right" vertical="top"/>
    </xf>
    <xf numFmtId="0" fontId="1" fillId="0" borderId="1" xfId="13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 vertical="top"/>
    </xf>
    <xf numFmtId="165" fontId="7" fillId="0" borderId="0" xfId="6" applyNumberFormat="1" applyFont="1" applyFill="1" applyAlignment="1">
      <alignment vertical="center"/>
    </xf>
    <xf numFmtId="165" fontId="7" fillId="0" borderId="1" xfId="6" applyNumberFormat="1" applyFont="1" applyFill="1" applyBorder="1" applyAlignment="1">
      <alignment vertical="center"/>
    </xf>
    <xf numFmtId="170" fontId="7" fillId="0" borderId="0" xfId="6" applyNumberFormat="1" applyFont="1" applyFill="1" applyAlignment="1">
      <alignment horizontal="right" vertical="center" wrapText="1"/>
    </xf>
    <xf numFmtId="165" fontId="7" fillId="0" borderId="0" xfId="6" applyNumberFormat="1" applyFont="1" applyFill="1" applyAlignment="1">
      <alignment horizontal="right" vertical="center" wrapText="1"/>
    </xf>
    <xf numFmtId="165" fontId="7" fillId="0" borderId="1" xfId="6" applyNumberFormat="1" applyFont="1" applyFill="1" applyBorder="1" applyAlignment="1">
      <alignment horizontal="right" vertical="center" wrapText="1"/>
    </xf>
    <xf numFmtId="0" fontId="7" fillId="0" borderId="0" xfId="9" applyFont="1" applyFill="1" applyAlignment="1">
      <alignment vertical="center"/>
    </xf>
    <xf numFmtId="168" fontId="7" fillId="0" borderId="0" xfId="10" quotePrefix="1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  <xf numFmtId="165" fontId="7" fillId="0" borderId="0" xfId="6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vertical="top"/>
    </xf>
    <xf numFmtId="166" fontId="7" fillId="0" borderId="0" xfId="6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7" fontId="6" fillId="0" borderId="0" xfId="0" applyNumberFormat="1" applyFont="1" applyAlignment="1">
      <alignment vertical="center"/>
    </xf>
    <xf numFmtId="165" fontId="4" fillId="2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vertical="center"/>
    </xf>
    <xf numFmtId="172" fontId="7" fillId="3" borderId="0" xfId="0" applyNumberFormat="1" applyFont="1" applyFill="1" applyAlignment="1">
      <alignment horizontal="right" vertical="center"/>
    </xf>
    <xf numFmtId="172" fontId="7" fillId="0" borderId="0" xfId="0" applyNumberFormat="1" applyFont="1" applyAlignment="1">
      <alignment horizontal="center" vertical="center"/>
    </xf>
    <xf numFmtId="172" fontId="7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4" fillId="0" borderId="0" xfId="15" applyFont="1" applyAlignment="1">
      <alignment vertical="center"/>
    </xf>
    <xf numFmtId="164" fontId="4" fillId="0" borderId="0" xfId="15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4" fillId="0" borderId="0" xfId="2" applyNumberFormat="1" applyFont="1" applyAlignment="1">
      <alignment vertical="center"/>
    </xf>
    <xf numFmtId="166" fontId="6" fillId="0" borderId="0" xfId="6" applyNumberFormat="1" applyFont="1" applyFill="1" applyAlignment="1">
      <alignment horizontal="left" vertical="center"/>
    </xf>
    <xf numFmtId="166" fontId="7" fillId="0" borderId="0" xfId="6" applyNumberFormat="1" applyFont="1" applyFill="1" applyAlignment="1">
      <alignment horizontal="center" vertical="center"/>
    </xf>
    <xf numFmtId="0" fontId="7" fillId="0" borderId="0" xfId="9" quotePrefix="1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7" fillId="0" borderId="0" xfId="6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  <xf numFmtId="41" fontId="1" fillId="0" borderId="0" xfId="0" applyNumberFormat="1" applyFont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top"/>
    </xf>
    <xf numFmtId="165" fontId="4" fillId="0" borderId="0" xfId="1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4" fillId="0" borderId="0" xfId="0" applyFont="1"/>
    <xf numFmtId="164" fontId="4" fillId="0" borderId="0" xfId="15" applyFont="1"/>
    <xf numFmtId="164" fontId="4" fillId="0" borderId="0" xfId="0" applyNumberFormat="1" applyFont="1"/>
    <xf numFmtId="0" fontId="4" fillId="0" borderId="0" xfId="0" applyFont="1" applyFill="1"/>
    <xf numFmtId="167" fontId="4" fillId="2" borderId="2" xfId="6" applyNumberFormat="1" applyFont="1" applyFill="1" applyBorder="1" applyAlignment="1">
      <alignment vertical="center"/>
    </xf>
    <xf numFmtId="0" fontId="4" fillId="0" borderId="0" xfId="3" applyFont="1" applyAlignment="1">
      <alignment horizontal="center" vertical="top"/>
    </xf>
    <xf numFmtId="167" fontId="4" fillId="0" borderId="2" xfId="6" applyNumberFormat="1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41" fontId="4" fillId="0" borderId="0" xfId="3" applyNumberFormat="1" applyFont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5" fontId="4" fillId="0" borderId="0" xfId="3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1" fillId="0" borderId="1" xfId="1" applyNumberFormat="1" applyFont="1" applyFill="1" applyBorder="1" applyAlignment="1">
      <alignment horizontal="center" vertical="top"/>
    </xf>
    <xf numFmtId="165" fontId="1" fillId="0" borderId="3" xfId="1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</cellXfs>
  <cellStyles count="16">
    <cellStyle name="Comma" xfId="15" builtinId="3"/>
    <cellStyle name="Comma 10" xfId="14" xr:uid="{EA9BC3BC-0D8F-40C4-8554-D588CA1B6E4B}"/>
    <cellStyle name="Comma 2 2" xfId="10" xr:uid="{1DDB53FC-33B1-4568-B3D1-55D555B6D130}"/>
    <cellStyle name="Comma 2 5" xfId="7" xr:uid="{6F8DEFA0-3DED-469C-A639-EEFE8E363914}"/>
    <cellStyle name="Normal" xfId="0" builtinId="0"/>
    <cellStyle name="Normal 10" xfId="3" xr:uid="{C7680132-9EFE-4A33-9D96-44B4B698A2FC}"/>
    <cellStyle name="Normal 2" xfId="2" xr:uid="{E79DCDEF-7EA2-439D-A5ED-C3262283EE0C}"/>
    <cellStyle name="Normal 2 2 2" xfId="4" xr:uid="{1DED723F-2BBA-4FDE-91E3-72046992CD41}"/>
    <cellStyle name="Normal 2 2 2 8" xfId="8" xr:uid="{2E7DE72D-E595-4B75-8EC5-D78C0F1B4E45}"/>
    <cellStyle name="Normal 3 5" xfId="12" xr:uid="{3839AED0-0EE0-47D2-876D-D390A7535BAB}"/>
    <cellStyle name="Normal 3_CF MNR Q1 10 2" xfId="9" xr:uid="{92641201-FB63-41ED-A414-1FE883486D70}"/>
    <cellStyle name="Normal 4" xfId="1" xr:uid="{71635DA4-D98D-4095-B69F-33B5FB2D744C}"/>
    <cellStyle name="Normal 4 4" xfId="5" xr:uid="{393C3C71-CC98-42F8-B8EA-743AD997F848}"/>
    <cellStyle name="Normal 4 5 2" xfId="13" xr:uid="{234FDD0B-71CF-44A4-A045-B1B24056B337}"/>
    <cellStyle name="Normal 6 2" xfId="6" xr:uid="{FDA1E479-DF61-44C7-B72F-555E117207E3}"/>
    <cellStyle name="Normal 6 8" xfId="11" xr:uid="{71FF7D7F-3832-4A1E-9F8E-870F3AFF4D9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shares/TEMP/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0ED4-117C-4CF8-8043-979604647B7F}">
  <sheetPr>
    <tabColor theme="5"/>
  </sheetPr>
  <dimension ref="A1:AJ155"/>
  <sheetViews>
    <sheetView topLeftCell="A27" zoomScaleNormal="100" zoomScaleSheetLayoutView="79" workbookViewId="0">
      <selection activeCell="L27" sqref="L1:L1048576"/>
    </sheetView>
  </sheetViews>
  <sheetFormatPr defaultColWidth="9.140625" defaultRowHeight="16.5" customHeight="1"/>
  <cols>
    <col min="1" max="6" width="1.7109375" style="320" customWidth="1"/>
    <col min="7" max="7" width="26.85546875" style="320" customWidth="1"/>
    <col min="8" max="8" width="7.42578125" style="320" customWidth="1"/>
    <col min="9" max="9" width="0.85546875" style="320" customWidth="1"/>
    <col min="10" max="10" width="13.7109375" style="320" customWidth="1"/>
    <col min="11" max="11" width="0.85546875" style="320" customWidth="1"/>
    <col min="12" max="12" width="13.7109375" style="323" customWidth="1"/>
    <col min="13" max="13" width="0.85546875" style="320" customWidth="1"/>
    <col min="14" max="14" width="13.7109375" style="320" customWidth="1"/>
    <col min="15" max="15" width="0.85546875" style="320" customWidth="1"/>
    <col min="16" max="16" width="13.7109375" style="323" customWidth="1"/>
    <col min="17" max="17" width="9.140625" style="320"/>
    <col min="18" max="18" width="12.140625" style="320" bestFit="1" customWidth="1"/>
    <col min="19" max="20" width="9.140625" style="320"/>
    <col min="21" max="21" width="18.7109375" style="321" customWidth="1"/>
    <col min="22" max="22" width="13.42578125" style="321" hidden="1" customWidth="1"/>
    <col min="23" max="23" width="18.5703125" style="321" customWidth="1"/>
    <col min="24" max="24" width="13.42578125" style="321" hidden="1" customWidth="1"/>
    <col min="25" max="25" width="19.7109375" style="321" customWidth="1"/>
    <col min="26" max="26" width="13.42578125" style="321" hidden="1" customWidth="1"/>
    <col min="27" max="27" width="17.28515625" style="321" customWidth="1"/>
    <col min="28" max="16384" width="9.140625" style="320"/>
  </cols>
  <sheetData>
    <row r="1" spans="1:36" ht="16.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128"/>
      <c r="K1" s="128"/>
      <c r="L1" s="128"/>
      <c r="M1" s="128"/>
      <c r="N1" s="129"/>
      <c r="O1" s="4"/>
      <c r="P1" s="129"/>
    </row>
    <row r="2" spans="1:36" ht="16.5" customHeight="1">
      <c r="A2" s="2" t="s">
        <v>1</v>
      </c>
      <c r="B2" s="2"/>
      <c r="C2" s="2"/>
      <c r="D2" s="2"/>
      <c r="E2" s="2"/>
      <c r="F2" s="2"/>
      <c r="G2" s="2"/>
      <c r="H2" s="3"/>
      <c r="I2" s="3"/>
      <c r="J2" s="128"/>
      <c r="K2" s="128"/>
      <c r="L2" s="128"/>
      <c r="M2" s="128"/>
      <c r="N2" s="129"/>
      <c r="O2" s="4"/>
      <c r="P2" s="129"/>
    </row>
    <row r="3" spans="1:36" ht="16.5" customHeight="1">
      <c r="A3" s="5" t="s">
        <v>2</v>
      </c>
      <c r="B3" s="6"/>
      <c r="C3" s="6"/>
      <c r="D3" s="6"/>
      <c r="E3" s="6"/>
      <c r="F3" s="6"/>
      <c r="G3" s="6"/>
      <c r="H3" s="7"/>
      <c r="I3" s="7"/>
      <c r="J3" s="130"/>
      <c r="K3" s="130"/>
      <c r="L3" s="130"/>
      <c r="M3" s="130"/>
      <c r="N3" s="131"/>
      <c r="O3" s="8"/>
      <c r="P3" s="131"/>
    </row>
    <row r="4" spans="1:36" ht="16.5" customHeight="1">
      <c r="A4" s="9"/>
      <c r="B4" s="2"/>
      <c r="C4" s="2"/>
      <c r="D4" s="2"/>
      <c r="E4" s="2"/>
      <c r="F4" s="2"/>
      <c r="G4" s="2"/>
      <c r="H4" s="3"/>
      <c r="I4" s="3"/>
      <c r="J4" s="128"/>
      <c r="K4" s="128"/>
      <c r="L4" s="128"/>
      <c r="M4" s="128"/>
      <c r="N4" s="129"/>
      <c r="O4" s="4"/>
      <c r="P4" s="129"/>
    </row>
    <row r="5" spans="1:36" ht="16.5" customHeight="1">
      <c r="A5" s="9"/>
      <c r="B5" s="2"/>
      <c r="C5" s="2"/>
      <c r="D5" s="2"/>
      <c r="E5" s="2"/>
      <c r="F5" s="2"/>
      <c r="G5" s="2"/>
      <c r="H5" s="3"/>
      <c r="I5" s="3"/>
      <c r="J5" s="128"/>
      <c r="K5" s="128"/>
      <c r="L5" s="128"/>
      <c r="M5" s="128"/>
      <c r="N5" s="129"/>
      <c r="O5" s="4"/>
      <c r="P5" s="129"/>
    </row>
    <row r="6" spans="1:36" ht="16.5" customHeight="1">
      <c r="A6" s="2"/>
      <c r="B6" s="2"/>
      <c r="C6" s="2"/>
      <c r="D6" s="2"/>
      <c r="E6" s="2"/>
      <c r="F6" s="2"/>
      <c r="G6" s="2"/>
      <c r="H6" s="3"/>
      <c r="I6" s="3"/>
      <c r="J6" s="336" t="s">
        <v>3</v>
      </c>
      <c r="K6" s="336"/>
      <c r="L6" s="336"/>
      <c r="M6" s="314"/>
      <c r="N6" s="337" t="s">
        <v>4</v>
      </c>
      <c r="O6" s="337"/>
      <c r="P6" s="337"/>
    </row>
    <row r="7" spans="1:36" ht="16.5" customHeight="1">
      <c r="A7" s="2"/>
      <c r="B7" s="2"/>
      <c r="C7" s="2"/>
      <c r="D7" s="2"/>
      <c r="E7" s="2"/>
      <c r="F7" s="2"/>
      <c r="G7" s="2"/>
      <c r="H7" s="3"/>
      <c r="I7" s="3"/>
      <c r="J7" s="334" t="s">
        <v>5</v>
      </c>
      <c r="K7" s="334"/>
      <c r="L7" s="334"/>
      <c r="M7" s="156"/>
      <c r="N7" s="335" t="s">
        <v>5</v>
      </c>
      <c r="O7" s="335"/>
      <c r="P7" s="335"/>
    </row>
    <row r="8" spans="1:36" ht="16.5" customHeight="1">
      <c r="A8" s="2"/>
      <c r="B8" s="2"/>
      <c r="C8" s="2"/>
      <c r="D8" s="2"/>
      <c r="E8" s="2"/>
      <c r="F8" s="2"/>
      <c r="G8" s="2"/>
      <c r="H8" s="3"/>
      <c r="I8" s="3"/>
      <c r="J8" s="132" t="s">
        <v>6</v>
      </c>
      <c r="K8" s="132"/>
      <c r="L8" s="132" t="s">
        <v>7</v>
      </c>
      <c r="M8" s="133"/>
      <c r="N8" s="132" t="s">
        <v>6</v>
      </c>
      <c r="O8" s="10"/>
      <c r="P8" s="132" t="s">
        <v>7</v>
      </c>
    </row>
    <row r="9" spans="1:36" ht="16.5" customHeight="1">
      <c r="A9" s="2"/>
      <c r="B9" s="2"/>
      <c r="C9" s="2"/>
      <c r="D9" s="2"/>
      <c r="E9" s="2"/>
      <c r="F9" s="2"/>
      <c r="G9" s="2"/>
      <c r="H9" s="12" t="s">
        <v>8</v>
      </c>
      <c r="I9" s="3"/>
      <c r="J9" s="134" t="s">
        <v>9</v>
      </c>
      <c r="K9" s="135"/>
      <c r="L9" s="134" t="s">
        <v>9</v>
      </c>
      <c r="M9" s="135"/>
      <c r="N9" s="134" t="s">
        <v>9</v>
      </c>
      <c r="O9" s="13"/>
      <c r="P9" s="134" t="s">
        <v>9</v>
      </c>
    </row>
    <row r="10" spans="1:36" ht="16.5" customHeight="1">
      <c r="A10" s="2"/>
      <c r="B10" s="2"/>
      <c r="C10" s="2"/>
      <c r="D10" s="2"/>
      <c r="E10" s="2"/>
      <c r="F10" s="2"/>
      <c r="G10" s="2"/>
      <c r="H10" s="3"/>
      <c r="I10" s="3"/>
      <c r="J10" s="208"/>
      <c r="K10" s="129"/>
      <c r="L10" s="129"/>
      <c r="M10" s="128"/>
      <c r="N10" s="208"/>
      <c r="O10" s="4"/>
      <c r="P10" s="129"/>
    </row>
    <row r="11" spans="1:36" ht="16.5" customHeight="1">
      <c r="A11" s="9" t="s">
        <v>10</v>
      </c>
      <c r="B11" s="14"/>
      <c r="C11" s="14"/>
      <c r="D11" s="14"/>
      <c r="E11" s="14"/>
      <c r="F11" s="14"/>
      <c r="G11" s="14"/>
      <c r="H11" s="315"/>
      <c r="I11" s="315"/>
      <c r="J11" s="209"/>
      <c r="K11" s="127"/>
      <c r="L11" s="127"/>
      <c r="M11" s="136"/>
      <c r="N11" s="209"/>
      <c r="O11" s="15"/>
      <c r="P11" s="127"/>
    </row>
    <row r="12" spans="1:36" ht="16.5" customHeight="1">
      <c r="A12" s="14"/>
      <c r="B12" s="14"/>
      <c r="C12" s="14"/>
      <c r="D12" s="14"/>
      <c r="E12" s="16"/>
      <c r="F12" s="14"/>
      <c r="G12" s="14"/>
      <c r="H12" s="315"/>
      <c r="I12" s="315"/>
      <c r="J12" s="209"/>
      <c r="K12" s="127"/>
      <c r="L12" s="127"/>
      <c r="M12" s="136"/>
      <c r="N12" s="209"/>
      <c r="O12" s="15"/>
      <c r="P12" s="127"/>
    </row>
    <row r="13" spans="1:36" ht="16.5" customHeight="1">
      <c r="A13" s="9" t="s">
        <v>11</v>
      </c>
      <c r="B13" s="16"/>
      <c r="C13" s="14"/>
      <c r="D13" s="14"/>
      <c r="E13" s="16"/>
      <c r="F13" s="14"/>
      <c r="G13" s="14"/>
      <c r="H13" s="315"/>
      <c r="I13" s="315"/>
      <c r="J13" s="210"/>
      <c r="K13" s="127"/>
      <c r="L13" s="137"/>
      <c r="M13" s="136"/>
      <c r="N13" s="210"/>
      <c r="O13" s="15"/>
      <c r="P13" s="137"/>
    </row>
    <row r="14" spans="1:36" ht="16.5" customHeight="1">
      <c r="A14" s="2"/>
      <c r="B14" s="16"/>
      <c r="C14" s="14"/>
      <c r="D14" s="14"/>
      <c r="E14" s="16"/>
      <c r="F14" s="14"/>
      <c r="G14" s="14"/>
      <c r="H14" s="315"/>
      <c r="I14" s="315"/>
      <c r="J14" s="209"/>
      <c r="K14" s="127"/>
      <c r="L14" s="127"/>
      <c r="M14" s="136"/>
      <c r="N14" s="209"/>
      <c r="O14" s="15"/>
      <c r="P14" s="127"/>
    </row>
    <row r="15" spans="1:36" ht="16.5" customHeight="1">
      <c r="A15" s="17" t="s">
        <v>12</v>
      </c>
      <c r="B15" s="14"/>
      <c r="C15" s="14"/>
      <c r="D15" s="14"/>
      <c r="E15" s="14"/>
      <c r="F15" s="14"/>
      <c r="G15" s="14"/>
      <c r="H15" s="315">
        <v>9</v>
      </c>
      <c r="I15" s="315"/>
      <c r="J15" s="209">
        <v>552742896</v>
      </c>
      <c r="K15" s="127"/>
      <c r="L15" s="127">
        <v>127119551</v>
      </c>
      <c r="M15" s="127"/>
      <c r="N15" s="209">
        <v>544186255</v>
      </c>
      <c r="O15" s="315"/>
      <c r="P15" s="127">
        <v>114934578</v>
      </c>
      <c r="R15" s="322"/>
      <c r="S15" s="322"/>
      <c r="AC15" s="322"/>
      <c r="AD15" s="322"/>
      <c r="AE15" s="322"/>
      <c r="AF15" s="322"/>
      <c r="AG15" s="322"/>
      <c r="AH15" s="322"/>
      <c r="AI15" s="322"/>
      <c r="AJ15" s="322"/>
    </row>
    <row r="16" spans="1:36" ht="16.5" customHeight="1">
      <c r="A16" s="17" t="s">
        <v>13</v>
      </c>
      <c r="B16" s="14"/>
      <c r="C16" s="14"/>
      <c r="D16" s="14"/>
      <c r="E16" s="16"/>
      <c r="F16" s="14"/>
      <c r="G16" s="14"/>
      <c r="H16" s="315"/>
      <c r="I16" s="315"/>
      <c r="J16" s="209"/>
      <c r="K16" s="127"/>
      <c r="L16" s="127"/>
      <c r="M16" s="127"/>
      <c r="N16" s="209"/>
      <c r="O16" s="315"/>
      <c r="P16" s="127"/>
      <c r="R16" s="322"/>
      <c r="S16" s="322"/>
      <c r="AC16" s="322"/>
      <c r="AD16" s="322"/>
      <c r="AE16" s="322"/>
      <c r="AF16" s="322"/>
      <c r="AG16" s="322"/>
      <c r="AH16" s="322"/>
      <c r="AI16" s="322"/>
    </row>
    <row r="17" spans="1:35" ht="16.5" customHeight="1">
      <c r="A17" s="14"/>
      <c r="B17" s="17" t="s">
        <v>14</v>
      </c>
      <c r="C17" s="14"/>
      <c r="D17" s="14"/>
      <c r="E17" s="14"/>
      <c r="F17" s="14"/>
      <c r="G17" s="14"/>
      <c r="H17" s="315">
        <v>11</v>
      </c>
      <c r="I17" s="315"/>
      <c r="J17" s="209">
        <v>0</v>
      </c>
      <c r="K17" s="127"/>
      <c r="L17" s="127">
        <v>149572705</v>
      </c>
      <c r="M17" s="127"/>
      <c r="N17" s="209">
        <v>0</v>
      </c>
      <c r="O17" s="315"/>
      <c r="P17" s="127">
        <v>149572705</v>
      </c>
      <c r="R17" s="322"/>
      <c r="S17" s="322"/>
      <c r="AC17" s="322"/>
      <c r="AD17" s="322"/>
      <c r="AE17" s="322"/>
      <c r="AF17" s="322"/>
      <c r="AG17" s="322"/>
      <c r="AH17" s="322"/>
      <c r="AI17" s="322"/>
    </row>
    <row r="18" spans="1:35" ht="16.5" customHeight="1">
      <c r="A18" s="17" t="s">
        <v>15</v>
      </c>
      <c r="B18" s="14"/>
      <c r="C18" s="14"/>
      <c r="D18" s="14"/>
      <c r="E18" s="16"/>
      <c r="F18" s="14"/>
      <c r="G18" s="14"/>
      <c r="H18" s="315">
        <v>10</v>
      </c>
      <c r="I18" s="315"/>
      <c r="J18" s="209">
        <v>698082375</v>
      </c>
      <c r="K18" s="127"/>
      <c r="L18" s="127">
        <v>424758256</v>
      </c>
      <c r="M18" s="127"/>
      <c r="N18" s="209">
        <v>622500777</v>
      </c>
      <c r="O18" s="315"/>
      <c r="P18" s="127">
        <v>411463278</v>
      </c>
      <c r="R18" s="322"/>
      <c r="S18" s="322"/>
      <c r="AC18" s="322"/>
      <c r="AD18" s="322"/>
      <c r="AE18" s="322"/>
      <c r="AF18" s="322"/>
      <c r="AG18" s="322"/>
      <c r="AH18" s="322"/>
      <c r="AI18" s="322"/>
    </row>
    <row r="19" spans="1:35" ht="16.5" customHeight="1">
      <c r="A19" s="17" t="s">
        <v>16</v>
      </c>
      <c r="B19" s="14"/>
      <c r="C19" s="14"/>
      <c r="D19" s="14"/>
      <c r="E19" s="16"/>
      <c r="F19" s="14"/>
      <c r="G19" s="14"/>
      <c r="H19" s="315" t="s">
        <v>17</v>
      </c>
      <c r="I19" s="315"/>
      <c r="J19" s="209">
        <v>5684804</v>
      </c>
      <c r="K19" s="127"/>
      <c r="L19" s="127">
        <v>5301554</v>
      </c>
      <c r="M19" s="127"/>
      <c r="N19" s="209">
        <v>5684804</v>
      </c>
      <c r="O19" s="315"/>
      <c r="P19" s="127">
        <v>5301554</v>
      </c>
      <c r="R19" s="322"/>
      <c r="S19" s="322"/>
      <c r="AC19" s="322"/>
      <c r="AD19" s="322"/>
      <c r="AE19" s="322"/>
      <c r="AF19" s="322"/>
      <c r="AG19" s="322"/>
      <c r="AH19" s="322"/>
      <c r="AI19" s="322"/>
    </row>
    <row r="20" spans="1:35" ht="16.5" customHeight="1">
      <c r="A20" s="14" t="s">
        <v>18</v>
      </c>
      <c r="B20" s="14"/>
      <c r="C20" s="14"/>
      <c r="D20" s="14"/>
      <c r="E20" s="16"/>
      <c r="F20" s="14"/>
      <c r="G20" s="14"/>
      <c r="H20" s="315">
        <v>33</v>
      </c>
      <c r="I20" s="315"/>
      <c r="J20" s="209">
        <v>0</v>
      </c>
      <c r="K20" s="127"/>
      <c r="L20" s="127">
        <v>0</v>
      </c>
      <c r="M20" s="127"/>
      <c r="N20" s="209">
        <v>87323303</v>
      </c>
      <c r="O20" s="315"/>
      <c r="P20" s="127">
        <v>54058203</v>
      </c>
      <c r="R20" s="322"/>
      <c r="S20" s="322"/>
      <c r="AC20" s="322"/>
      <c r="AD20" s="322"/>
      <c r="AE20" s="322"/>
      <c r="AF20" s="322"/>
      <c r="AG20" s="322"/>
      <c r="AH20" s="322"/>
      <c r="AI20" s="322"/>
    </row>
    <row r="21" spans="1:35" ht="16.5" customHeight="1">
      <c r="A21" s="14" t="s">
        <v>19</v>
      </c>
      <c r="B21" s="14"/>
      <c r="C21" s="14"/>
      <c r="D21" s="14"/>
      <c r="E21" s="16"/>
      <c r="F21" s="14"/>
      <c r="G21" s="14"/>
      <c r="H21" s="315"/>
      <c r="I21" s="315"/>
      <c r="J21" s="209">
        <v>2373180</v>
      </c>
      <c r="K21" s="127"/>
      <c r="L21" s="127">
        <v>2267675</v>
      </c>
      <c r="M21" s="127"/>
      <c r="N21" s="209">
        <v>2373180</v>
      </c>
      <c r="O21" s="315"/>
      <c r="P21" s="127">
        <v>2267675</v>
      </c>
      <c r="R21" s="322"/>
      <c r="S21" s="322"/>
      <c r="AC21" s="322"/>
      <c r="AD21" s="322"/>
      <c r="AE21" s="322"/>
      <c r="AF21" s="322"/>
      <c r="AG21" s="322"/>
      <c r="AH21" s="322"/>
      <c r="AI21" s="322"/>
    </row>
    <row r="22" spans="1:35" ht="16.5" customHeight="1">
      <c r="A22" s="14" t="s">
        <v>20</v>
      </c>
      <c r="B22" s="14"/>
      <c r="C22" s="14"/>
      <c r="D22" s="14"/>
      <c r="E22" s="14"/>
      <c r="F22" s="14"/>
      <c r="G22" s="14"/>
      <c r="H22" s="315">
        <v>13</v>
      </c>
      <c r="I22" s="315"/>
      <c r="J22" s="209">
        <v>9790784</v>
      </c>
      <c r="K22" s="127"/>
      <c r="L22" s="127">
        <v>103715855</v>
      </c>
      <c r="M22" s="127"/>
      <c r="N22" s="209">
        <v>9630489</v>
      </c>
      <c r="O22" s="315"/>
      <c r="P22" s="127">
        <v>103555560</v>
      </c>
      <c r="R22" s="322"/>
      <c r="S22" s="322"/>
      <c r="AC22" s="322"/>
      <c r="AD22" s="322"/>
      <c r="AE22" s="322"/>
      <c r="AF22" s="322"/>
      <c r="AG22" s="322"/>
      <c r="AH22" s="322"/>
      <c r="AI22" s="322"/>
    </row>
    <row r="23" spans="1:35" ht="16.5" customHeight="1">
      <c r="A23" s="14" t="s">
        <v>21</v>
      </c>
      <c r="B23" s="14"/>
      <c r="C23" s="14"/>
      <c r="D23" s="14"/>
      <c r="E23" s="14"/>
      <c r="F23" s="14"/>
      <c r="G23" s="14"/>
      <c r="H23" s="315"/>
      <c r="I23" s="315"/>
      <c r="J23" s="211">
        <v>11668799</v>
      </c>
      <c r="K23" s="127"/>
      <c r="L23" s="138">
        <v>12751326</v>
      </c>
      <c r="M23" s="127"/>
      <c r="N23" s="211">
        <v>6772756</v>
      </c>
      <c r="O23" s="315"/>
      <c r="P23" s="138">
        <v>7527980</v>
      </c>
      <c r="R23" s="322"/>
      <c r="S23" s="322"/>
      <c r="AC23" s="322"/>
      <c r="AD23" s="322"/>
      <c r="AE23" s="322"/>
      <c r="AF23" s="322"/>
      <c r="AG23" s="322"/>
      <c r="AH23" s="322"/>
      <c r="AI23" s="322"/>
    </row>
    <row r="24" spans="1:35" ht="16.5" customHeight="1">
      <c r="A24" s="14"/>
      <c r="B24" s="14"/>
      <c r="C24" s="14"/>
      <c r="D24" s="14"/>
      <c r="E24" s="16"/>
      <c r="F24" s="14"/>
      <c r="G24" s="14"/>
      <c r="H24" s="315"/>
      <c r="I24" s="315"/>
      <c r="J24" s="209"/>
      <c r="K24" s="127"/>
      <c r="L24" s="127"/>
      <c r="M24" s="127"/>
      <c r="N24" s="209"/>
      <c r="O24" s="315"/>
      <c r="P24" s="127"/>
      <c r="R24" s="322"/>
      <c r="S24" s="322"/>
      <c r="AC24" s="322"/>
      <c r="AD24" s="322"/>
      <c r="AE24" s="322"/>
      <c r="AF24" s="322"/>
      <c r="AG24" s="322"/>
      <c r="AH24" s="322"/>
      <c r="AI24" s="322"/>
    </row>
    <row r="25" spans="1:35" ht="16.5" customHeight="1">
      <c r="A25" s="20" t="s">
        <v>22</v>
      </c>
      <c r="B25" s="14"/>
      <c r="C25" s="14"/>
      <c r="D25" s="14"/>
      <c r="E25" s="14"/>
      <c r="F25" s="14"/>
      <c r="G25" s="14"/>
      <c r="H25" s="315"/>
      <c r="I25" s="315"/>
      <c r="J25" s="211">
        <f>SUM(J15:J23)</f>
        <v>1280342838</v>
      </c>
      <c r="K25" s="127"/>
      <c r="L25" s="138">
        <f>SUM(L15:L23)</f>
        <v>825486922</v>
      </c>
      <c r="M25" s="127"/>
      <c r="N25" s="211">
        <f>SUM(N15:N23)</f>
        <v>1278471564</v>
      </c>
      <c r="O25" s="315"/>
      <c r="P25" s="138">
        <f>SUM(P15:P23)</f>
        <v>848681533</v>
      </c>
      <c r="R25" s="322"/>
      <c r="S25" s="322"/>
      <c r="AC25" s="322"/>
      <c r="AD25" s="322"/>
      <c r="AE25" s="322"/>
      <c r="AF25" s="322"/>
      <c r="AG25" s="322"/>
      <c r="AH25" s="322"/>
      <c r="AI25" s="322"/>
    </row>
    <row r="26" spans="1:35" ht="16.5" customHeight="1">
      <c r="A26" s="14"/>
      <c r="B26" s="14"/>
      <c r="C26" s="14"/>
      <c r="D26" s="14"/>
      <c r="E26" s="14"/>
      <c r="F26" s="14"/>
      <c r="G26" s="14"/>
      <c r="H26" s="315"/>
      <c r="I26" s="315"/>
      <c r="J26" s="209"/>
      <c r="K26" s="127"/>
      <c r="L26" s="127"/>
      <c r="M26" s="127"/>
      <c r="N26" s="209"/>
      <c r="O26" s="315"/>
      <c r="P26" s="127"/>
      <c r="R26" s="322"/>
      <c r="S26" s="322"/>
      <c r="AC26" s="322"/>
      <c r="AD26" s="322"/>
      <c r="AE26" s="322"/>
      <c r="AF26" s="322"/>
      <c r="AG26" s="322"/>
      <c r="AH26" s="322"/>
      <c r="AI26" s="322"/>
    </row>
    <row r="27" spans="1:35" ht="16.5" customHeight="1">
      <c r="A27" s="20" t="s">
        <v>23</v>
      </c>
      <c r="B27" s="14"/>
      <c r="C27" s="14"/>
      <c r="D27" s="14"/>
      <c r="E27" s="14"/>
      <c r="F27" s="14"/>
      <c r="G27" s="14"/>
      <c r="H27" s="315"/>
      <c r="I27" s="315"/>
      <c r="J27" s="209"/>
      <c r="K27" s="127"/>
      <c r="L27" s="127"/>
      <c r="M27" s="127"/>
      <c r="N27" s="209"/>
      <c r="O27" s="315"/>
      <c r="P27" s="127"/>
      <c r="R27" s="322"/>
      <c r="S27" s="322"/>
      <c r="AC27" s="322"/>
      <c r="AD27" s="322"/>
      <c r="AE27" s="322"/>
      <c r="AF27" s="322"/>
      <c r="AG27" s="322"/>
      <c r="AH27" s="322"/>
      <c r="AI27" s="322"/>
    </row>
    <row r="28" spans="1:35" ht="16.5" customHeight="1">
      <c r="A28" s="2"/>
      <c r="B28" s="14"/>
      <c r="C28" s="14"/>
      <c r="D28" s="14"/>
      <c r="E28" s="14"/>
      <c r="F28" s="14"/>
      <c r="G28" s="14"/>
      <c r="H28" s="315"/>
      <c r="I28" s="315"/>
      <c r="J28" s="209"/>
      <c r="K28" s="127"/>
      <c r="L28" s="127"/>
      <c r="M28" s="127"/>
      <c r="N28" s="209"/>
      <c r="O28" s="315"/>
      <c r="P28" s="127"/>
      <c r="R28" s="322"/>
      <c r="S28" s="322"/>
      <c r="AC28" s="322"/>
      <c r="AD28" s="322"/>
      <c r="AE28" s="322"/>
      <c r="AF28" s="322"/>
      <c r="AG28" s="322"/>
      <c r="AH28" s="322"/>
      <c r="AI28" s="322"/>
    </row>
    <row r="29" spans="1:35" ht="16.5" customHeight="1">
      <c r="A29" s="317" t="s">
        <v>24</v>
      </c>
      <c r="B29" s="14"/>
      <c r="C29" s="14"/>
      <c r="D29" s="14"/>
      <c r="E29" s="14"/>
      <c r="F29" s="14"/>
      <c r="G29" s="14"/>
      <c r="H29" s="315">
        <v>14</v>
      </c>
      <c r="I29" s="315"/>
      <c r="J29" s="209">
        <v>87129826</v>
      </c>
      <c r="K29" s="127"/>
      <c r="L29" s="127">
        <v>80849700</v>
      </c>
      <c r="M29" s="127"/>
      <c r="N29" s="209">
        <v>83819826</v>
      </c>
      <c r="O29" s="315"/>
      <c r="P29" s="127">
        <v>80849700</v>
      </c>
      <c r="R29" s="322"/>
      <c r="S29" s="322"/>
      <c r="AC29" s="322"/>
      <c r="AD29" s="322"/>
      <c r="AE29" s="322"/>
      <c r="AF29" s="322"/>
      <c r="AG29" s="322"/>
      <c r="AH29" s="322"/>
      <c r="AI29" s="322"/>
    </row>
    <row r="30" spans="1:35" ht="16.5" customHeight="1">
      <c r="A30" s="317" t="s">
        <v>25</v>
      </c>
      <c r="B30" s="14"/>
      <c r="C30" s="14"/>
      <c r="D30" s="14"/>
      <c r="E30" s="14"/>
      <c r="F30" s="14"/>
      <c r="G30" s="14"/>
      <c r="H30" s="315" t="s">
        <v>17</v>
      </c>
      <c r="I30" s="315"/>
      <c r="J30" s="209">
        <v>3649096</v>
      </c>
      <c r="K30" s="127"/>
      <c r="L30" s="127">
        <v>9333900</v>
      </c>
      <c r="M30" s="127"/>
      <c r="N30" s="209">
        <v>3649096</v>
      </c>
      <c r="O30" s="315"/>
      <c r="P30" s="127">
        <v>9333900</v>
      </c>
      <c r="R30" s="322"/>
      <c r="S30" s="322"/>
      <c r="AC30" s="322"/>
      <c r="AD30" s="322"/>
      <c r="AE30" s="322"/>
      <c r="AF30" s="322"/>
      <c r="AG30" s="322"/>
      <c r="AH30" s="322"/>
      <c r="AI30" s="322"/>
    </row>
    <row r="31" spans="1:35" ht="16.5" customHeight="1">
      <c r="A31" s="317" t="s">
        <v>26</v>
      </c>
      <c r="B31" s="14"/>
      <c r="C31" s="14"/>
      <c r="D31" s="14"/>
      <c r="E31" s="14"/>
      <c r="F31" s="14"/>
      <c r="G31" s="14"/>
      <c r="H31" s="315">
        <v>15</v>
      </c>
      <c r="I31" s="315"/>
      <c r="J31" s="209">
        <v>0</v>
      </c>
      <c r="K31" s="127"/>
      <c r="L31" s="127">
        <v>0</v>
      </c>
      <c r="M31" s="127"/>
      <c r="N31" s="209">
        <v>13624575</v>
      </c>
      <c r="O31" s="315"/>
      <c r="P31" s="127">
        <v>11999600</v>
      </c>
      <c r="R31" s="322"/>
      <c r="S31" s="322"/>
      <c r="AC31" s="322"/>
      <c r="AD31" s="322"/>
      <c r="AE31" s="322"/>
      <c r="AF31" s="322"/>
      <c r="AG31" s="322"/>
      <c r="AH31" s="322"/>
      <c r="AI31" s="322"/>
    </row>
    <row r="32" spans="1:35" ht="16.5" customHeight="1">
      <c r="A32" s="317" t="s">
        <v>27</v>
      </c>
      <c r="B32" s="14"/>
      <c r="C32" s="14"/>
      <c r="D32" s="14"/>
      <c r="E32" s="14"/>
      <c r="F32" s="14"/>
      <c r="G32" s="14"/>
      <c r="H32" s="315">
        <v>16</v>
      </c>
      <c r="I32" s="315"/>
      <c r="J32" s="209">
        <v>172268548</v>
      </c>
      <c r="K32" s="127"/>
      <c r="L32" s="127">
        <v>137990459</v>
      </c>
      <c r="M32" s="127"/>
      <c r="N32" s="209">
        <v>170785031</v>
      </c>
      <c r="O32" s="315"/>
      <c r="P32" s="127">
        <v>137133785</v>
      </c>
      <c r="R32" s="322"/>
      <c r="S32" s="322"/>
      <c r="AC32" s="322"/>
      <c r="AD32" s="322"/>
      <c r="AE32" s="322"/>
      <c r="AF32" s="322"/>
      <c r="AG32" s="322"/>
      <c r="AH32" s="322"/>
      <c r="AI32" s="322"/>
    </row>
    <row r="33" spans="1:35" ht="16.5" customHeight="1">
      <c r="A33" s="317" t="s">
        <v>28</v>
      </c>
      <c r="B33" s="14"/>
      <c r="C33" s="14"/>
      <c r="D33" s="14"/>
      <c r="E33" s="14"/>
      <c r="F33" s="14"/>
      <c r="G33" s="14"/>
      <c r="H33" s="315">
        <v>17</v>
      </c>
      <c r="I33" s="315"/>
      <c r="J33" s="209">
        <v>17494872</v>
      </c>
      <c r="K33" s="127"/>
      <c r="L33" s="127">
        <v>8720818</v>
      </c>
      <c r="M33" s="127"/>
      <c r="N33" s="209">
        <v>17494872</v>
      </c>
      <c r="O33" s="315"/>
      <c r="P33" s="127">
        <v>8720818</v>
      </c>
      <c r="R33" s="322"/>
      <c r="S33" s="322"/>
      <c r="AC33" s="322"/>
      <c r="AD33" s="322"/>
      <c r="AE33" s="322"/>
      <c r="AF33" s="322"/>
      <c r="AG33" s="322"/>
      <c r="AH33" s="322"/>
      <c r="AI33" s="322"/>
    </row>
    <row r="34" spans="1:35" ht="16.5" customHeight="1">
      <c r="A34" s="317" t="s">
        <v>29</v>
      </c>
      <c r="B34" s="14"/>
      <c r="C34" s="14"/>
      <c r="D34" s="14"/>
      <c r="E34" s="14"/>
      <c r="F34" s="14"/>
      <c r="G34" s="14"/>
      <c r="H34" s="315">
        <v>18</v>
      </c>
      <c r="I34" s="315"/>
      <c r="J34" s="209">
        <v>4434249</v>
      </c>
      <c r="K34" s="127"/>
      <c r="L34" s="127">
        <v>2784010</v>
      </c>
      <c r="M34" s="127"/>
      <c r="N34" s="209">
        <v>4414977</v>
      </c>
      <c r="O34" s="315"/>
      <c r="P34" s="127">
        <v>2778858</v>
      </c>
      <c r="R34" s="322"/>
      <c r="S34" s="322"/>
      <c r="AC34" s="322"/>
      <c r="AD34" s="322"/>
      <c r="AE34" s="322"/>
      <c r="AF34" s="322"/>
      <c r="AG34" s="322"/>
      <c r="AH34" s="322"/>
      <c r="AI34" s="322"/>
    </row>
    <row r="35" spans="1:35" ht="16.5" customHeight="1">
      <c r="A35" s="317" t="s">
        <v>30</v>
      </c>
      <c r="B35" s="14"/>
      <c r="C35" s="14"/>
      <c r="D35" s="14"/>
      <c r="E35" s="14"/>
      <c r="F35" s="14"/>
      <c r="G35" s="14"/>
      <c r="H35" s="315">
        <v>19</v>
      </c>
      <c r="I35" s="315"/>
      <c r="J35" s="209">
        <v>21295065</v>
      </c>
      <c r="K35" s="127"/>
      <c r="L35" s="127">
        <v>11281383</v>
      </c>
      <c r="M35" s="127"/>
      <c r="N35" s="209">
        <v>10635004</v>
      </c>
      <c r="O35" s="315"/>
      <c r="P35" s="127">
        <v>11186077</v>
      </c>
      <c r="R35" s="322"/>
      <c r="S35" s="322"/>
      <c r="AC35" s="322"/>
      <c r="AD35" s="322"/>
      <c r="AE35" s="322"/>
      <c r="AF35" s="322"/>
      <c r="AG35" s="322"/>
      <c r="AH35" s="322"/>
      <c r="AI35" s="322"/>
    </row>
    <row r="36" spans="1:35" ht="16.5" customHeight="1">
      <c r="A36" s="14" t="s">
        <v>31</v>
      </c>
      <c r="B36" s="14"/>
      <c r="C36" s="14"/>
      <c r="D36" s="14"/>
      <c r="E36" s="14"/>
      <c r="F36" s="14"/>
      <c r="G36" s="14"/>
      <c r="H36" s="315"/>
      <c r="I36" s="315"/>
      <c r="J36" s="211">
        <v>3764890</v>
      </c>
      <c r="K36" s="127"/>
      <c r="L36" s="138">
        <v>2158159</v>
      </c>
      <c r="M36" s="127"/>
      <c r="N36" s="211">
        <v>1980659</v>
      </c>
      <c r="O36" s="315"/>
      <c r="P36" s="138">
        <v>1958159</v>
      </c>
      <c r="R36" s="322"/>
      <c r="S36" s="322"/>
      <c r="AC36" s="322"/>
      <c r="AD36" s="322"/>
      <c r="AE36" s="322"/>
      <c r="AF36" s="322"/>
      <c r="AG36" s="322"/>
      <c r="AH36" s="322"/>
      <c r="AI36" s="322"/>
    </row>
    <row r="37" spans="1:35" ht="16.5" customHeight="1">
      <c r="A37" s="14"/>
      <c r="B37" s="14"/>
      <c r="C37" s="14"/>
      <c r="D37" s="14"/>
      <c r="E37" s="16"/>
      <c r="F37" s="14"/>
      <c r="G37" s="14"/>
      <c r="H37" s="315"/>
      <c r="I37" s="315"/>
      <c r="J37" s="209"/>
      <c r="K37" s="127"/>
      <c r="L37" s="127"/>
      <c r="M37" s="127"/>
      <c r="N37" s="209"/>
      <c r="O37" s="315"/>
      <c r="P37" s="127"/>
      <c r="R37" s="322"/>
      <c r="S37" s="322"/>
      <c r="AC37" s="322"/>
      <c r="AD37" s="322"/>
      <c r="AE37" s="322"/>
      <c r="AF37" s="322"/>
      <c r="AG37" s="322"/>
      <c r="AH37" s="322"/>
      <c r="AI37" s="322"/>
    </row>
    <row r="38" spans="1:35" ht="16.5" customHeight="1">
      <c r="A38" s="20" t="s">
        <v>32</v>
      </c>
      <c r="B38" s="14"/>
      <c r="C38" s="14"/>
      <c r="D38" s="14"/>
      <c r="E38" s="14"/>
      <c r="F38" s="14"/>
      <c r="G38" s="14"/>
      <c r="H38" s="315"/>
      <c r="I38" s="315"/>
      <c r="J38" s="211">
        <f>SUM(J29:J36)</f>
        <v>310036546</v>
      </c>
      <c r="K38" s="127"/>
      <c r="L38" s="138">
        <f>SUM(L29:L36)</f>
        <v>253118429</v>
      </c>
      <c r="M38" s="127"/>
      <c r="N38" s="211">
        <f>SUM(N29:N36)</f>
        <v>306404040</v>
      </c>
      <c r="O38" s="315"/>
      <c r="P38" s="138">
        <f>SUM(P29:P36)</f>
        <v>263960897</v>
      </c>
      <c r="R38" s="322"/>
      <c r="S38" s="322"/>
      <c r="AC38" s="322"/>
      <c r="AD38" s="322"/>
      <c r="AE38" s="322"/>
      <c r="AF38" s="322"/>
      <c r="AG38" s="322"/>
      <c r="AH38" s="322"/>
      <c r="AI38" s="322"/>
    </row>
    <row r="39" spans="1:35" ht="16.5" customHeight="1">
      <c r="A39" s="17"/>
      <c r="B39" s="14"/>
      <c r="C39" s="14"/>
      <c r="D39" s="14"/>
      <c r="E39" s="14"/>
      <c r="F39" s="14"/>
      <c r="G39" s="14"/>
      <c r="H39" s="315"/>
      <c r="I39" s="315"/>
      <c r="J39" s="209"/>
      <c r="K39" s="127"/>
      <c r="L39" s="127"/>
      <c r="M39" s="127"/>
      <c r="N39" s="209"/>
      <c r="O39" s="315"/>
      <c r="P39" s="127"/>
      <c r="R39" s="322"/>
      <c r="S39" s="322"/>
      <c r="AC39" s="322"/>
      <c r="AD39" s="322"/>
      <c r="AE39" s="322"/>
      <c r="AF39" s="322"/>
      <c r="AG39" s="322"/>
      <c r="AH39" s="322"/>
      <c r="AI39" s="322"/>
    </row>
    <row r="40" spans="1:35" ht="16.5" customHeight="1" thickBot="1">
      <c r="A40" s="2" t="s">
        <v>33</v>
      </c>
      <c r="B40" s="14"/>
      <c r="C40" s="14"/>
      <c r="D40" s="14"/>
      <c r="E40" s="14"/>
      <c r="F40" s="14"/>
      <c r="G40" s="14"/>
      <c r="H40" s="315"/>
      <c r="I40" s="315"/>
      <c r="J40" s="212">
        <f>SUM(J38,J25)</f>
        <v>1590379384</v>
      </c>
      <c r="K40" s="127"/>
      <c r="L40" s="139">
        <f>SUM(L38,L25)</f>
        <v>1078605351</v>
      </c>
      <c r="M40" s="127"/>
      <c r="N40" s="212">
        <f>SUM(N38,N25)</f>
        <v>1584875604</v>
      </c>
      <c r="O40" s="315"/>
      <c r="P40" s="139">
        <f>SUM(P38,P25)</f>
        <v>1112642430</v>
      </c>
      <c r="R40" s="322"/>
      <c r="S40" s="322"/>
      <c r="AC40" s="322"/>
      <c r="AD40" s="322"/>
      <c r="AE40" s="322"/>
      <c r="AF40" s="322"/>
      <c r="AG40" s="322"/>
      <c r="AH40" s="322"/>
      <c r="AI40" s="322"/>
    </row>
    <row r="41" spans="1:35" ht="16.5" customHeight="1" thickTop="1">
      <c r="A41" s="2"/>
      <c r="B41" s="14"/>
      <c r="C41" s="14"/>
      <c r="D41" s="14"/>
      <c r="E41" s="14"/>
      <c r="F41" s="14"/>
      <c r="G41" s="14"/>
      <c r="H41" s="315"/>
      <c r="I41" s="315"/>
      <c r="J41" s="127"/>
      <c r="K41" s="127"/>
      <c r="L41" s="127"/>
      <c r="M41" s="127"/>
      <c r="N41" s="127"/>
      <c r="O41" s="315"/>
      <c r="P41" s="127"/>
    </row>
    <row r="42" spans="1:35" ht="16.5" customHeight="1">
      <c r="A42" s="2"/>
      <c r="B42" s="14"/>
      <c r="C42" s="14"/>
      <c r="D42" s="14"/>
      <c r="E42" s="14"/>
      <c r="F42" s="14"/>
      <c r="G42" s="14"/>
      <c r="H42" s="315"/>
      <c r="I42" s="315"/>
      <c r="J42" s="127"/>
      <c r="K42" s="127"/>
      <c r="L42" s="127"/>
      <c r="M42" s="127"/>
      <c r="N42" s="127"/>
      <c r="O42" s="315"/>
      <c r="P42" s="127"/>
    </row>
    <row r="43" spans="1:35" ht="16.5" customHeight="1">
      <c r="A43" s="2"/>
      <c r="B43" s="14"/>
      <c r="C43" s="14"/>
      <c r="D43" s="14"/>
      <c r="E43" s="14"/>
      <c r="F43" s="14"/>
      <c r="G43" s="14"/>
      <c r="H43" s="315"/>
      <c r="I43" s="315"/>
      <c r="J43" s="127"/>
      <c r="K43" s="127"/>
      <c r="L43" s="127"/>
      <c r="M43" s="127"/>
      <c r="N43" s="127"/>
      <c r="O43" s="315"/>
      <c r="P43" s="127"/>
    </row>
    <row r="44" spans="1:35" ht="16.5" customHeight="1">
      <c r="A44" s="2"/>
      <c r="B44" s="14"/>
      <c r="C44" s="14"/>
      <c r="D44" s="14"/>
      <c r="E44" s="14"/>
      <c r="F44" s="14"/>
      <c r="G44" s="14"/>
      <c r="H44" s="315"/>
      <c r="I44" s="315"/>
      <c r="J44" s="127"/>
      <c r="K44" s="127"/>
      <c r="L44" s="127"/>
      <c r="M44" s="127"/>
      <c r="N44" s="127"/>
      <c r="O44" s="315"/>
      <c r="P44" s="127"/>
    </row>
    <row r="45" spans="1:35" ht="24.75" customHeight="1">
      <c r="A45" s="2"/>
      <c r="B45" s="14"/>
      <c r="C45" s="14"/>
      <c r="D45" s="14"/>
      <c r="E45" s="14"/>
      <c r="F45" s="14"/>
      <c r="G45" s="14"/>
      <c r="H45" s="315"/>
      <c r="I45" s="315"/>
      <c r="J45" s="127"/>
      <c r="K45" s="127"/>
      <c r="L45" s="127"/>
      <c r="M45" s="127"/>
      <c r="N45" s="127"/>
      <c r="O45" s="315"/>
      <c r="P45" s="127"/>
    </row>
    <row r="46" spans="1:35" ht="16.5" customHeight="1">
      <c r="A46" s="2"/>
      <c r="B46" s="14"/>
      <c r="C46" s="14"/>
      <c r="D46" s="14"/>
      <c r="E46" s="14"/>
      <c r="F46" s="14"/>
      <c r="G46" s="14"/>
      <c r="H46" s="315"/>
      <c r="I46" s="315"/>
      <c r="J46" s="127"/>
      <c r="K46" s="127"/>
      <c r="L46" s="127"/>
      <c r="M46" s="127"/>
      <c r="N46" s="127"/>
      <c r="O46" s="315"/>
      <c r="P46" s="127"/>
    </row>
    <row r="47" spans="1:35" ht="16.5" customHeight="1">
      <c r="A47" s="332" t="s">
        <v>34</v>
      </c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</row>
    <row r="49" spans="1:16" ht="16.5" customHeight="1">
      <c r="A49" s="338"/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</row>
    <row r="50" spans="1:16" ht="16.5" customHeight="1">
      <c r="A50" s="316"/>
      <c r="B50" s="316"/>
      <c r="C50" s="316"/>
      <c r="D50" s="316"/>
      <c r="E50" s="316"/>
      <c r="F50" s="316"/>
      <c r="G50" s="316"/>
      <c r="H50" s="316"/>
      <c r="I50" s="316"/>
      <c r="J50" s="253"/>
      <c r="K50" s="253"/>
      <c r="L50" s="253"/>
      <c r="M50" s="253"/>
      <c r="N50" s="253"/>
      <c r="O50" s="316"/>
      <c r="P50" s="253"/>
    </row>
    <row r="51" spans="1:16" ht="22.15" customHeight="1">
      <c r="A51" s="22" t="s">
        <v>35</v>
      </c>
      <c r="B51" s="23"/>
      <c r="C51" s="23"/>
      <c r="D51" s="23"/>
      <c r="E51" s="23"/>
      <c r="F51" s="23"/>
      <c r="G51" s="23"/>
      <c r="H51" s="23"/>
      <c r="I51" s="23"/>
      <c r="J51" s="140"/>
      <c r="K51" s="140"/>
      <c r="L51" s="140"/>
      <c r="M51" s="140"/>
      <c r="N51" s="141"/>
      <c r="O51" s="24"/>
      <c r="P51" s="141"/>
    </row>
    <row r="52" spans="1:16" ht="16.5" customHeight="1">
      <c r="A52" s="2" t="s">
        <v>0</v>
      </c>
      <c r="B52" s="2"/>
      <c r="C52" s="2"/>
      <c r="D52" s="2"/>
      <c r="E52" s="2"/>
      <c r="F52" s="2"/>
      <c r="G52" s="2"/>
      <c r="H52" s="3"/>
      <c r="I52" s="3"/>
      <c r="J52" s="128"/>
      <c r="K52" s="128"/>
      <c r="L52" s="128"/>
      <c r="M52" s="128"/>
      <c r="N52" s="129"/>
      <c r="O52" s="4"/>
      <c r="P52" s="129"/>
    </row>
    <row r="53" spans="1:16" ht="16.5" customHeight="1">
      <c r="A53" s="20" t="s">
        <v>36</v>
      </c>
      <c r="B53" s="2"/>
      <c r="C53" s="2"/>
      <c r="D53" s="2"/>
      <c r="E53" s="2"/>
      <c r="F53" s="2"/>
      <c r="G53" s="2"/>
      <c r="H53" s="3"/>
      <c r="I53" s="3"/>
      <c r="J53" s="128"/>
      <c r="K53" s="128"/>
      <c r="L53" s="128"/>
      <c r="M53" s="128"/>
      <c r="N53" s="129"/>
      <c r="O53" s="4"/>
      <c r="P53" s="129"/>
    </row>
    <row r="54" spans="1:16" ht="16.5" customHeight="1">
      <c r="A54" s="25" t="s">
        <v>2</v>
      </c>
      <c r="B54" s="6"/>
      <c r="C54" s="6"/>
      <c r="D54" s="6"/>
      <c r="E54" s="6"/>
      <c r="F54" s="6"/>
      <c r="G54" s="6"/>
      <c r="H54" s="7"/>
      <c r="I54" s="7"/>
      <c r="J54" s="130"/>
      <c r="K54" s="130"/>
      <c r="L54" s="130"/>
      <c r="M54" s="130"/>
      <c r="N54" s="131"/>
      <c r="O54" s="8"/>
      <c r="P54" s="131"/>
    </row>
    <row r="55" spans="1:16" ht="16.5" customHeight="1">
      <c r="A55" s="26"/>
      <c r="B55" s="2"/>
      <c r="C55" s="2"/>
      <c r="D55" s="2"/>
      <c r="E55" s="2"/>
      <c r="F55" s="2"/>
      <c r="G55" s="2"/>
      <c r="H55" s="3"/>
      <c r="I55" s="3"/>
      <c r="J55" s="128"/>
      <c r="K55" s="128"/>
      <c r="L55" s="128"/>
      <c r="M55" s="128"/>
      <c r="N55" s="129"/>
      <c r="O55" s="4"/>
      <c r="P55" s="129"/>
    </row>
    <row r="56" spans="1:16" ht="16.5" customHeight="1">
      <c r="A56" s="26"/>
      <c r="B56" s="2"/>
      <c r="C56" s="2"/>
      <c r="D56" s="2"/>
      <c r="E56" s="2"/>
      <c r="F56" s="2"/>
      <c r="G56" s="2"/>
      <c r="H56" s="3"/>
      <c r="I56" s="3"/>
      <c r="J56" s="128"/>
      <c r="K56" s="128"/>
      <c r="L56" s="128"/>
      <c r="M56" s="128"/>
      <c r="N56" s="129"/>
      <c r="O56" s="4"/>
      <c r="P56" s="129"/>
    </row>
    <row r="57" spans="1:16" ht="16.5" customHeight="1">
      <c r="A57" s="2"/>
      <c r="B57" s="2"/>
      <c r="C57" s="2"/>
      <c r="D57" s="2"/>
      <c r="E57" s="2"/>
      <c r="F57" s="2"/>
      <c r="G57" s="2"/>
      <c r="H57" s="3"/>
      <c r="I57" s="3"/>
      <c r="J57" s="336" t="s">
        <v>3</v>
      </c>
      <c r="K57" s="336"/>
      <c r="L57" s="336"/>
      <c r="M57" s="314"/>
      <c r="N57" s="337" t="s">
        <v>4</v>
      </c>
      <c r="O57" s="337"/>
      <c r="P57" s="337"/>
    </row>
    <row r="58" spans="1:16" ht="16.5" customHeight="1">
      <c r="A58" s="2"/>
      <c r="B58" s="2"/>
      <c r="C58" s="2"/>
      <c r="D58" s="2"/>
      <c r="E58" s="2"/>
      <c r="F58" s="2"/>
      <c r="G58" s="2"/>
      <c r="H58" s="3"/>
      <c r="I58" s="3"/>
      <c r="J58" s="334" t="s">
        <v>5</v>
      </c>
      <c r="K58" s="334"/>
      <c r="L58" s="334"/>
      <c r="M58" s="156"/>
      <c r="N58" s="335" t="s">
        <v>5</v>
      </c>
      <c r="O58" s="335"/>
      <c r="P58" s="335"/>
    </row>
    <row r="59" spans="1:16" ht="16.5" customHeight="1">
      <c r="A59" s="2"/>
      <c r="B59" s="2"/>
      <c r="C59" s="2"/>
      <c r="D59" s="2"/>
      <c r="E59" s="2"/>
      <c r="F59" s="2"/>
      <c r="G59" s="2"/>
      <c r="H59" s="3"/>
      <c r="I59" s="3"/>
      <c r="J59" s="132" t="s">
        <v>6</v>
      </c>
      <c r="K59" s="132"/>
      <c r="L59" s="132" t="s">
        <v>7</v>
      </c>
      <c r="M59" s="133"/>
      <c r="N59" s="132" t="s">
        <v>6</v>
      </c>
      <c r="O59" s="10"/>
      <c r="P59" s="132" t="s">
        <v>7</v>
      </c>
    </row>
    <row r="60" spans="1:16" ht="16.5" customHeight="1">
      <c r="A60" s="2"/>
      <c r="B60" s="2"/>
      <c r="C60" s="2"/>
      <c r="D60" s="2"/>
      <c r="E60" s="2"/>
      <c r="F60" s="2"/>
      <c r="G60" s="2"/>
      <c r="H60" s="12" t="s">
        <v>8</v>
      </c>
      <c r="I60" s="3"/>
      <c r="J60" s="134" t="s">
        <v>9</v>
      </c>
      <c r="K60" s="135"/>
      <c r="L60" s="134" t="s">
        <v>9</v>
      </c>
      <c r="M60" s="135"/>
      <c r="N60" s="134" t="s">
        <v>9</v>
      </c>
      <c r="O60" s="13"/>
      <c r="P60" s="134" t="s">
        <v>9</v>
      </c>
    </row>
    <row r="61" spans="1:16" ht="16.5" customHeight="1">
      <c r="A61" s="2"/>
      <c r="B61" s="2"/>
      <c r="C61" s="2"/>
      <c r="D61" s="2"/>
      <c r="E61" s="2"/>
      <c r="F61" s="2"/>
      <c r="G61" s="2"/>
      <c r="H61" s="3"/>
      <c r="I61" s="3"/>
      <c r="J61" s="208"/>
      <c r="K61" s="129"/>
      <c r="L61" s="129"/>
      <c r="M61" s="128"/>
      <c r="N61" s="208"/>
      <c r="O61" s="4"/>
      <c r="P61" s="129"/>
    </row>
    <row r="62" spans="1:16" ht="16.5" customHeight="1">
      <c r="A62" s="26" t="s">
        <v>37</v>
      </c>
      <c r="B62" s="14"/>
      <c r="C62" s="14"/>
      <c r="D62" s="14"/>
      <c r="E62" s="14"/>
      <c r="F62" s="14"/>
      <c r="G62" s="14"/>
      <c r="H62" s="315"/>
      <c r="I62" s="315"/>
      <c r="J62" s="213"/>
      <c r="K62" s="136"/>
      <c r="L62" s="136"/>
      <c r="M62" s="136"/>
      <c r="N62" s="209"/>
      <c r="O62" s="15"/>
      <c r="P62" s="127"/>
    </row>
    <row r="63" spans="1:16" ht="16.5" customHeight="1">
      <c r="A63" s="14"/>
      <c r="B63" s="14"/>
      <c r="C63" s="14"/>
      <c r="D63" s="14"/>
      <c r="E63" s="16"/>
      <c r="F63" s="14"/>
      <c r="G63" s="14"/>
      <c r="H63" s="315"/>
      <c r="I63" s="315"/>
      <c r="J63" s="213"/>
      <c r="K63" s="136"/>
      <c r="L63" s="136"/>
      <c r="M63" s="136"/>
      <c r="N63" s="209"/>
      <c r="O63" s="15"/>
      <c r="P63" s="127"/>
    </row>
    <row r="64" spans="1:16" ht="16.5" customHeight="1">
      <c r="A64" s="2" t="s">
        <v>38</v>
      </c>
      <c r="B64" s="14"/>
      <c r="C64" s="14"/>
      <c r="D64" s="14"/>
      <c r="E64" s="16"/>
      <c r="F64" s="14"/>
      <c r="G64" s="14"/>
      <c r="H64" s="315"/>
      <c r="I64" s="315"/>
      <c r="J64" s="214"/>
      <c r="K64" s="142"/>
      <c r="L64" s="142"/>
      <c r="M64" s="136"/>
      <c r="N64" s="209"/>
      <c r="O64" s="15"/>
      <c r="P64" s="127"/>
    </row>
    <row r="65" spans="1:35" ht="16.5" customHeight="1">
      <c r="A65" s="14"/>
      <c r="B65" s="14"/>
      <c r="C65" s="14"/>
      <c r="D65" s="14"/>
      <c r="E65" s="16"/>
      <c r="F65" s="14"/>
      <c r="G65" s="14"/>
      <c r="H65" s="315"/>
      <c r="I65" s="315"/>
      <c r="J65" s="215"/>
      <c r="K65" s="136"/>
      <c r="L65" s="143"/>
      <c r="M65" s="136"/>
      <c r="N65" s="209"/>
      <c r="O65" s="15"/>
      <c r="P65" s="127"/>
    </row>
    <row r="66" spans="1:35" ht="16.5" customHeight="1">
      <c r="A66" s="333" t="s">
        <v>39</v>
      </c>
      <c r="B66" s="333"/>
      <c r="C66" s="333"/>
      <c r="D66" s="333"/>
      <c r="E66" s="333"/>
      <c r="F66" s="333"/>
      <c r="G66" s="333"/>
      <c r="H66" s="315"/>
      <c r="I66" s="315"/>
      <c r="J66" s="216"/>
      <c r="K66" s="144"/>
      <c r="L66" s="144"/>
      <c r="M66" s="144"/>
      <c r="N66" s="216"/>
      <c r="O66" s="14"/>
      <c r="P66" s="144"/>
    </row>
    <row r="67" spans="1:35" ht="16.5" customHeight="1">
      <c r="A67" s="17"/>
      <c r="B67" s="14" t="s">
        <v>40</v>
      </c>
      <c r="C67" s="14"/>
      <c r="D67" s="14"/>
      <c r="E67" s="16"/>
      <c r="F67" s="14"/>
      <c r="G67" s="14"/>
      <c r="H67" s="315">
        <v>20</v>
      </c>
      <c r="I67" s="315"/>
      <c r="J67" s="209">
        <v>2174767</v>
      </c>
      <c r="K67" s="127"/>
      <c r="L67" s="127">
        <v>88933371</v>
      </c>
      <c r="M67" s="127"/>
      <c r="N67" s="209">
        <v>0</v>
      </c>
      <c r="O67" s="315"/>
      <c r="P67" s="127">
        <v>85930664</v>
      </c>
      <c r="R67" s="322"/>
      <c r="S67" s="322"/>
      <c r="AC67" s="322"/>
      <c r="AD67" s="322"/>
      <c r="AE67" s="322"/>
      <c r="AF67" s="322"/>
      <c r="AG67" s="322"/>
      <c r="AH67" s="322"/>
      <c r="AI67" s="322"/>
    </row>
    <row r="68" spans="1:35" ht="16.5" customHeight="1">
      <c r="A68" s="333" t="s">
        <v>41</v>
      </c>
      <c r="B68" s="333"/>
      <c r="C68" s="333"/>
      <c r="D68" s="333"/>
      <c r="E68" s="333"/>
      <c r="F68" s="333"/>
      <c r="G68" s="333"/>
      <c r="H68" s="315">
        <v>21</v>
      </c>
      <c r="I68" s="315"/>
      <c r="J68" s="209">
        <v>506184809</v>
      </c>
      <c r="K68" s="127"/>
      <c r="L68" s="127">
        <v>448670517</v>
      </c>
      <c r="M68" s="127"/>
      <c r="N68" s="209">
        <v>475820000</v>
      </c>
      <c r="O68" s="315"/>
      <c r="P68" s="127">
        <v>449274820</v>
      </c>
      <c r="R68" s="322"/>
      <c r="S68" s="322"/>
      <c r="AC68" s="322"/>
      <c r="AD68" s="322"/>
      <c r="AE68" s="322"/>
      <c r="AF68" s="322"/>
      <c r="AG68" s="322"/>
      <c r="AH68" s="322"/>
      <c r="AI68" s="322"/>
    </row>
    <row r="69" spans="1:35" ht="16.5" customHeight="1">
      <c r="A69" s="317" t="s">
        <v>42</v>
      </c>
      <c r="B69" s="17"/>
      <c r="C69" s="14"/>
      <c r="D69" s="14"/>
      <c r="E69" s="14"/>
      <c r="F69" s="14"/>
      <c r="G69" s="14"/>
      <c r="H69" s="315"/>
      <c r="I69" s="315"/>
      <c r="J69" s="213"/>
      <c r="K69" s="136"/>
      <c r="L69" s="136"/>
      <c r="M69" s="136"/>
      <c r="N69" s="213"/>
      <c r="O69" s="315"/>
      <c r="P69" s="136"/>
      <c r="R69" s="322"/>
      <c r="S69" s="322"/>
      <c r="AC69" s="322"/>
      <c r="AD69" s="322"/>
      <c r="AE69" s="322"/>
      <c r="AF69" s="322"/>
      <c r="AG69" s="322"/>
      <c r="AH69" s="322"/>
      <c r="AI69" s="322"/>
    </row>
    <row r="70" spans="1:35" ht="16.5" customHeight="1">
      <c r="A70" s="17"/>
      <c r="B70" s="14" t="s">
        <v>43</v>
      </c>
      <c r="C70" s="14"/>
      <c r="D70" s="14"/>
      <c r="E70" s="14"/>
      <c r="F70" s="14"/>
      <c r="G70" s="14"/>
      <c r="H70" s="315">
        <v>20</v>
      </c>
      <c r="I70" s="315"/>
      <c r="J70" s="209">
        <v>14836694</v>
      </c>
      <c r="K70" s="127"/>
      <c r="L70" s="127">
        <v>19303920</v>
      </c>
      <c r="M70" s="127"/>
      <c r="N70" s="209">
        <v>12974046</v>
      </c>
      <c r="O70" s="315"/>
      <c r="P70" s="127">
        <v>18203630</v>
      </c>
      <c r="R70" s="322"/>
      <c r="S70" s="322"/>
      <c r="AC70" s="322"/>
      <c r="AD70" s="322"/>
      <c r="AE70" s="322"/>
      <c r="AF70" s="322"/>
      <c r="AG70" s="322"/>
      <c r="AH70" s="322"/>
      <c r="AI70" s="322"/>
    </row>
    <row r="71" spans="1:35" ht="16.5" customHeight="1">
      <c r="A71" s="14" t="s">
        <v>44</v>
      </c>
      <c r="B71" s="14"/>
      <c r="C71" s="14"/>
      <c r="D71" s="14"/>
      <c r="E71" s="14"/>
      <c r="F71" s="14"/>
      <c r="G71" s="14"/>
      <c r="H71" s="315" t="s">
        <v>17</v>
      </c>
      <c r="I71" s="315"/>
      <c r="J71" s="209">
        <v>14750815</v>
      </c>
      <c r="K71" s="127"/>
      <c r="L71" s="127">
        <v>17435864</v>
      </c>
      <c r="M71" s="127"/>
      <c r="N71" s="209">
        <v>14750815</v>
      </c>
      <c r="O71" s="315"/>
      <c r="P71" s="127">
        <v>17400129</v>
      </c>
      <c r="R71" s="322"/>
      <c r="S71" s="322"/>
      <c r="AC71" s="322"/>
      <c r="AD71" s="322"/>
      <c r="AE71" s="322"/>
      <c r="AF71" s="322"/>
      <c r="AG71" s="322"/>
      <c r="AH71" s="322"/>
      <c r="AI71" s="322"/>
    </row>
    <row r="72" spans="1:35" ht="16.5" customHeight="1">
      <c r="A72" s="14" t="s">
        <v>45</v>
      </c>
      <c r="B72" s="14"/>
      <c r="C72" s="2"/>
      <c r="D72" s="14"/>
      <c r="E72" s="14"/>
      <c r="F72" s="14"/>
      <c r="G72" s="14"/>
      <c r="H72" s="315"/>
      <c r="I72" s="315"/>
      <c r="J72" s="211">
        <v>14339237</v>
      </c>
      <c r="K72" s="127"/>
      <c r="L72" s="138">
        <v>6970549</v>
      </c>
      <c r="M72" s="127"/>
      <c r="N72" s="211">
        <v>12058741</v>
      </c>
      <c r="O72" s="315"/>
      <c r="P72" s="138">
        <v>5380188</v>
      </c>
      <c r="R72" s="322"/>
      <c r="S72" s="322"/>
      <c r="AC72" s="322"/>
      <c r="AD72" s="322"/>
      <c r="AE72" s="322"/>
      <c r="AF72" s="322"/>
      <c r="AG72" s="322"/>
      <c r="AH72" s="322"/>
      <c r="AI72" s="322"/>
    </row>
    <row r="73" spans="1:35" ht="16.5" customHeight="1">
      <c r="A73" s="14"/>
      <c r="B73" s="14"/>
      <c r="C73" s="14"/>
      <c r="D73" s="14"/>
      <c r="E73" s="16"/>
      <c r="F73" s="14"/>
      <c r="G73" s="14"/>
      <c r="H73" s="315"/>
      <c r="I73" s="315"/>
      <c r="J73" s="209"/>
      <c r="K73" s="127"/>
      <c r="L73" s="127"/>
      <c r="M73" s="127"/>
      <c r="N73" s="209"/>
      <c r="O73" s="315"/>
      <c r="P73" s="127"/>
      <c r="R73" s="322"/>
      <c r="S73" s="322"/>
      <c r="AC73" s="322"/>
      <c r="AD73" s="322"/>
      <c r="AE73" s="322"/>
      <c r="AF73" s="322"/>
      <c r="AG73" s="322"/>
      <c r="AH73" s="322"/>
      <c r="AI73" s="322"/>
    </row>
    <row r="74" spans="1:35" ht="16.5" customHeight="1">
      <c r="A74" s="20" t="s">
        <v>46</v>
      </c>
      <c r="B74" s="14"/>
      <c r="C74" s="14"/>
      <c r="D74" s="14"/>
      <c r="E74" s="14"/>
      <c r="F74" s="14"/>
      <c r="G74" s="14"/>
      <c r="H74" s="315"/>
      <c r="I74" s="315"/>
      <c r="J74" s="211">
        <f>SUM(J67:J72)</f>
        <v>552286322</v>
      </c>
      <c r="K74" s="127"/>
      <c r="L74" s="138">
        <f>SUM(L67:L72)</f>
        <v>581314221</v>
      </c>
      <c r="M74" s="127"/>
      <c r="N74" s="211">
        <f>SUM(N67:N72)</f>
        <v>515603602</v>
      </c>
      <c r="O74" s="315"/>
      <c r="P74" s="138">
        <f>SUM(P67:P72)</f>
        <v>576189431</v>
      </c>
      <c r="R74" s="322"/>
      <c r="S74" s="322"/>
      <c r="AC74" s="322"/>
      <c r="AD74" s="322"/>
      <c r="AE74" s="322"/>
      <c r="AF74" s="322"/>
      <c r="AG74" s="322"/>
      <c r="AH74" s="322"/>
      <c r="AI74" s="322"/>
    </row>
    <row r="75" spans="1:35" ht="16.5" customHeight="1">
      <c r="A75" s="14"/>
      <c r="B75" s="14"/>
      <c r="C75" s="14"/>
      <c r="D75" s="14"/>
      <c r="E75" s="16"/>
      <c r="F75" s="14"/>
      <c r="G75" s="14"/>
      <c r="H75" s="315"/>
      <c r="I75" s="315"/>
      <c r="J75" s="209"/>
      <c r="K75" s="127"/>
      <c r="L75" s="127"/>
      <c r="M75" s="127"/>
      <c r="N75" s="209"/>
      <c r="O75" s="315"/>
      <c r="P75" s="127"/>
      <c r="R75" s="322"/>
      <c r="S75" s="322"/>
      <c r="AC75" s="322"/>
      <c r="AD75" s="322"/>
      <c r="AE75" s="322"/>
      <c r="AF75" s="322"/>
      <c r="AG75" s="322"/>
      <c r="AH75" s="322"/>
      <c r="AI75" s="322"/>
    </row>
    <row r="76" spans="1:35" ht="16.5" customHeight="1">
      <c r="A76" s="2" t="s">
        <v>47</v>
      </c>
      <c r="B76" s="14"/>
      <c r="C76" s="14"/>
      <c r="D76" s="14"/>
      <c r="E76" s="14"/>
      <c r="F76" s="14"/>
      <c r="G76" s="14"/>
      <c r="H76" s="315"/>
      <c r="I76" s="14"/>
      <c r="J76" s="209"/>
      <c r="K76" s="127"/>
      <c r="L76" s="127"/>
      <c r="M76" s="127"/>
      <c r="N76" s="209"/>
      <c r="O76" s="14"/>
      <c r="P76" s="127"/>
      <c r="R76" s="322"/>
      <c r="S76" s="322"/>
      <c r="AC76" s="322"/>
      <c r="AD76" s="322"/>
      <c r="AE76" s="322"/>
      <c r="AF76" s="322"/>
      <c r="AG76" s="322"/>
      <c r="AH76" s="322"/>
      <c r="AI76" s="322"/>
    </row>
    <row r="77" spans="1:35" ht="16.5" customHeight="1">
      <c r="A77" s="14"/>
      <c r="B77" s="14"/>
      <c r="C77" s="14"/>
      <c r="D77" s="14"/>
      <c r="E77" s="16"/>
      <c r="F77" s="14"/>
      <c r="G77" s="14"/>
      <c r="H77" s="315"/>
      <c r="I77" s="315"/>
      <c r="J77" s="209"/>
      <c r="K77" s="127"/>
      <c r="L77" s="127"/>
      <c r="M77" s="127"/>
      <c r="N77" s="209"/>
      <c r="O77" s="315"/>
      <c r="P77" s="127"/>
      <c r="R77" s="322"/>
      <c r="S77" s="322"/>
      <c r="AC77" s="322"/>
      <c r="AD77" s="322"/>
      <c r="AE77" s="322"/>
      <c r="AF77" s="322"/>
      <c r="AG77" s="322"/>
      <c r="AH77" s="322"/>
      <c r="AI77" s="322"/>
    </row>
    <row r="78" spans="1:35" ht="16.5" customHeight="1">
      <c r="A78" s="14" t="s">
        <v>48</v>
      </c>
      <c r="B78" s="14"/>
      <c r="C78" s="14"/>
      <c r="D78" s="14"/>
      <c r="E78" s="14"/>
      <c r="F78" s="14"/>
      <c r="G78" s="14"/>
      <c r="H78" s="14"/>
      <c r="I78" s="14"/>
      <c r="J78" s="216"/>
      <c r="K78" s="144"/>
      <c r="L78" s="144"/>
      <c r="M78" s="144"/>
      <c r="N78" s="209"/>
      <c r="O78" s="14"/>
      <c r="P78" s="127"/>
      <c r="R78" s="322"/>
      <c r="S78" s="322"/>
      <c r="AC78" s="322"/>
      <c r="AD78" s="322"/>
      <c r="AE78" s="322"/>
      <c r="AF78" s="322"/>
      <c r="AG78" s="322"/>
      <c r="AH78" s="322"/>
      <c r="AI78" s="322"/>
    </row>
    <row r="79" spans="1:35" ht="16.5" customHeight="1">
      <c r="A79" s="14"/>
      <c r="B79" s="14" t="s">
        <v>49</v>
      </c>
      <c r="C79" s="14"/>
      <c r="D79" s="14"/>
      <c r="E79" s="14"/>
      <c r="F79" s="14"/>
      <c r="G79" s="14"/>
      <c r="H79" s="315">
        <v>20</v>
      </c>
      <c r="I79" s="14"/>
      <c r="J79" s="209">
        <v>32537087</v>
      </c>
      <c r="K79" s="127"/>
      <c r="L79" s="127">
        <v>42081949</v>
      </c>
      <c r="M79" s="127"/>
      <c r="N79" s="209">
        <v>30140102</v>
      </c>
      <c r="O79" s="315"/>
      <c r="P79" s="127">
        <v>37782239</v>
      </c>
      <c r="R79" s="322"/>
      <c r="S79" s="322"/>
      <c r="AC79" s="322"/>
      <c r="AD79" s="322"/>
      <c r="AE79" s="322"/>
      <c r="AF79" s="322"/>
      <c r="AG79" s="322"/>
      <c r="AH79" s="322"/>
      <c r="AI79" s="322"/>
    </row>
    <row r="80" spans="1:35" ht="16.5" customHeight="1">
      <c r="A80" s="282" t="s">
        <v>50</v>
      </c>
      <c r="B80" s="14"/>
      <c r="C80" s="14"/>
      <c r="D80" s="14"/>
      <c r="E80" s="14"/>
      <c r="F80" s="14"/>
      <c r="G80" s="14"/>
      <c r="H80" s="315">
        <v>20</v>
      </c>
      <c r="I80" s="14"/>
      <c r="J80" s="209">
        <v>494811722</v>
      </c>
      <c r="K80" s="127"/>
      <c r="L80" s="127">
        <v>0</v>
      </c>
      <c r="M80" s="127"/>
      <c r="N80" s="209">
        <v>494811722</v>
      </c>
      <c r="O80" s="315"/>
      <c r="P80" s="127">
        <v>0</v>
      </c>
      <c r="R80" s="322"/>
      <c r="S80" s="322"/>
      <c r="AC80" s="322"/>
      <c r="AD80" s="322"/>
      <c r="AE80" s="322"/>
      <c r="AF80" s="322"/>
      <c r="AG80" s="322"/>
      <c r="AH80" s="322"/>
      <c r="AI80" s="322"/>
    </row>
    <row r="81" spans="1:35" ht="16.5" customHeight="1">
      <c r="A81" s="14" t="s">
        <v>51</v>
      </c>
      <c r="B81" s="14"/>
      <c r="C81" s="14"/>
      <c r="D81" s="14"/>
      <c r="E81" s="16"/>
      <c r="F81" s="14"/>
      <c r="G81" s="14"/>
      <c r="H81" s="315" t="s">
        <v>17</v>
      </c>
      <c r="I81" s="315"/>
      <c r="J81" s="209">
        <v>13089978</v>
      </c>
      <c r="K81" s="127"/>
      <c r="L81" s="127">
        <v>12134604</v>
      </c>
      <c r="M81" s="127"/>
      <c r="N81" s="209">
        <v>13089978</v>
      </c>
      <c r="O81" s="14"/>
      <c r="P81" s="127">
        <v>12134604</v>
      </c>
      <c r="R81" s="322"/>
      <c r="S81" s="322"/>
      <c r="AC81" s="322"/>
      <c r="AD81" s="322"/>
      <c r="AE81" s="322"/>
      <c r="AF81" s="322"/>
      <c r="AG81" s="322"/>
      <c r="AH81" s="322"/>
      <c r="AI81" s="322"/>
    </row>
    <row r="82" spans="1:35" ht="16.5" customHeight="1">
      <c r="A82" s="17" t="s">
        <v>52</v>
      </c>
      <c r="B82" s="14"/>
      <c r="C82" s="14"/>
      <c r="D82" s="14"/>
      <c r="E82" s="14"/>
      <c r="F82" s="14"/>
      <c r="G82" s="14"/>
      <c r="H82" s="315">
        <v>22</v>
      </c>
      <c r="I82" s="14"/>
      <c r="J82" s="209">
        <v>17114310</v>
      </c>
      <c r="K82" s="127"/>
      <c r="L82" s="127">
        <v>14669493</v>
      </c>
      <c r="M82" s="127"/>
      <c r="N82" s="209">
        <v>16813472</v>
      </c>
      <c r="O82" s="14"/>
      <c r="P82" s="127">
        <v>14042967</v>
      </c>
      <c r="R82" s="322"/>
      <c r="S82" s="322"/>
      <c r="AC82" s="322"/>
      <c r="AD82" s="322"/>
      <c r="AE82" s="322"/>
      <c r="AF82" s="322"/>
      <c r="AG82" s="322"/>
      <c r="AH82" s="322"/>
      <c r="AI82" s="322"/>
    </row>
    <row r="83" spans="1:35" ht="16.5" customHeight="1">
      <c r="A83" s="17" t="s">
        <v>53</v>
      </c>
      <c r="B83" s="14"/>
      <c r="C83" s="14"/>
      <c r="D83" s="14"/>
      <c r="E83" s="14"/>
      <c r="F83" s="14"/>
      <c r="G83" s="14"/>
      <c r="H83" s="315"/>
      <c r="I83" s="14"/>
      <c r="J83" s="211">
        <v>8651942</v>
      </c>
      <c r="K83" s="127"/>
      <c r="L83" s="138">
        <v>8625266</v>
      </c>
      <c r="M83" s="127"/>
      <c r="N83" s="211">
        <v>8651942</v>
      </c>
      <c r="O83" s="14"/>
      <c r="P83" s="138">
        <v>8625266</v>
      </c>
      <c r="R83" s="322"/>
      <c r="S83" s="322"/>
      <c r="AC83" s="322"/>
      <c r="AD83" s="322"/>
      <c r="AE83" s="322"/>
      <c r="AF83" s="322"/>
      <c r="AG83" s="322"/>
      <c r="AH83" s="322"/>
      <c r="AI83" s="322"/>
    </row>
    <row r="84" spans="1:35" ht="16.5" customHeight="1">
      <c r="A84" s="14"/>
      <c r="B84" s="14"/>
      <c r="C84" s="14"/>
      <c r="D84" s="14"/>
      <c r="E84" s="14"/>
      <c r="F84" s="14"/>
      <c r="G84" s="14"/>
      <c r="H84" s="315"/>
      <c r="I84" s="14"/>
      <c r="J84" s="209"/>
      <c r="K84" s="127"/>
      <c r="L84" s="127"/>
      <c r="M84" s="127"/>
      <c r="N84" s="209"/>
      <c r="O84" s="14"/>
      <c r="P84" s="127"/>
      <c r="R84" s="322"/>
      <c r="S84" s="322"/>
      <c r="AC84" s="322"/>
      <c r="AD84" s="322"/>
      <c r="AE84" s="322"/>
      <c r="AF84" s="322"/>
      <c r="AG84" s="322"/>
      <c r="AH84" s="322"/>
      <c r="AI84" s="322"/>
    </row>
    <row r="85" spans="1:35" ht="16.5" customHeight="1">
      <c r="A85" s="20" t="s">
        <v>54</v>
      </c>
      <c r="B85" s="14"/>
      <c r="C85" s="14"/>
      <c r="D85" s="14"/>
      <c r="E85" s="14"/>
      <c r="F85" s="14"/>
      <c r="G85" s="14"/>
      <c r="H85" s="315"/>
      <c r="I85" s="14"/>
      <c r="J85" s="211">
        <f>SUM(J79:J83)</f>
        <v>566205039</v>
      </c>
      <c r="K85" s="127"/>
      <c r="L85" s="138">
        <f>SUM(L79:L83)</f>
        <v>77511312</v>
      </c>
      <c r="M85" s="127"/>
      <c r="N85" s="211">
        <f>SUM(N79:N83)</f>
        <v>563507216</v>
      </c>
      <c r="O85" s="14"/>
      <c r="P85" s="138">
        <f>SUM(P79:P83)</f>
        <v>72585076</v>
      </c>
      <c r="R85" s="322"/>
      <c r="S85" s="322"/>
      <c r="AC85" s="322"/>
      <c r="AD85" s="322"/>
      <c r="AE85" s="322"/>
      <c r="AF85" s="322"/>
      <c r="AG85" s="322"/>
      <c r="AH85" s="322"/>
      <c r="AI85" s="322"/>
    </row>
    <row r="86" spans="1:35" ht="16.5" customHeight="1">
      <c r="A86" s="17"/>
      <c r="B86" s="14"/>
      <c r="C86" s="14"/>
      <c r="D86" s="14"/>
      <c r="E86" s="14"/>
      <c r="F86" s="14"/>
      <c r="G86" s="14"/>
      <c r="H86" s="315"/>
      <c r="I86" s="315"/>
      <c r="J86" s="209"/>
      <c r="K86" s="127"/>
      <c r="L86" s="127"/>
      <c r="M86" s="127"/>
      <c r="N86" s="209"/>
      <c r="O86" s="315"/>
      <c r="P86" s="127"/>
      <c r="R86" s="322"/>
      <c r="S86" s="322"/>
      <c r="AC86" s="322"/>
      <c r="AD86" s="322"/>
      <c r="AE86" s="322"/>
      <c r="AF86" s="322"/>
      <c r="AG86" s="322"/>
      <c r="AH86" s="322"/>
      <c r="AI86" s="322"/>
    </row>
    <row r="87" spans="1:35" ht="16.5" customHeight="1">
      <c r="A87" s="2" t="s">
        <v>55</v>
      </c>
      <c r="B87" s="14"/>
      <c r="C87" s="2"/>
      <c r="D87" s="14"/>
      <c r="E87" s="14"/>
      <c r="F87" s="14"/>
      <c r="G87" s="14"/>
      <c r="H87" s="315"/>
      <c r="I87" s="315"/>
      <c r="J87" s="211">
        <f>SUM(J85,J74)</f>
        <v>1118491361</v>
      </c>
      <c r="K87" s="127"/>
      <c r="L87" s="138">
        <f>SUM(L85,L74)</f>
        <v>658825533</v>
      </c>
      <c r="M87" s="127"/>
      <c r="N87" s="211">
        <f>SUM(N85,N74)</f>
        <v>1079110818</v>
      </c>
      <c r="O87" s="315"/>
      <c r="P87" s="138">
        <f>SUM(P85,P74)</f>
        <v>648774507</v>
      </c>
      <c r="R87" s="322"/>
      <c r="S87" s="322"/>
      <c r="AC87" s="322"/>
      <c r="AD87" s="322"/>
      <c r="AE87" s="322"/>
      <c r="AF87" s="322"/>
      <c r="AG87" s="322"/>
      <c r="AH87" s="322"/>
      <c r="AI87" s="322"/>
    </row>
    <row r="88" spans="1:35" ht="16.5" customHeight="1">
      <c r="A88" s="14"/>
      <c r="B88" s="14"/>
      <c r="C88" s="14"/>
      <c r="D88" s="14"/>
      <c r="E88" s="14"/>
      <c r="F88" s="14"/>
      <c r="G88" s="14"/>
      <c r="H88" s="315"/>
      <c r="I88" s="315"/>
      <c r="J88" s="136"/>
      <c r="K88" s="136"/>
      <c r="L88" s="136"/>
      <c r="M88" s="136"/>
      <c r="N88" s="136"/>
      <c r="O88" s="315"/>
      <c r="P88" s="136"/>
    </row>
    <row r="89" spans="1:35" ht="16.5" customHeight="1">
      <c r="A89" s="14"/>
      <c r="B89" s="14"/>
      <c r="C89" s="14"/>
      <c r="D89" s="14"/>
      <c r="E89" s="14"/>
      <c r="F89" s="14"/>
      <c r="G89" s="14"/>
      <c r="H89" s="315"/>
      <c r="I89" s="315"/>
      <c r="J89" s="136"/>
      <c r="K89" s="136"/>
      <c r="L89" s="136"/>
      <c r="M89" s="136"/>
      <c r="N89" s="136"/>
      <c r="O89" s="315"/>
      <c r="P89" s="136"/>
    </row>
    <row r="90" spans="1:35" ht="16.5" customHeight="1">
      <c r="A90" s="14"/>
      <c r="B90" s="14"/>
      <c r="C90" s="14"/>
      <c r="D90" s="14"/>
      <c r="E90" s="14"/>
      <c r="F90" s="14"/>
      <c r="G90" s="14"/>
      <c r="H90" s="315"/>
      <c r="I90" s="315"/>
      <c r="J90" s="136"/>
      <c r="K90" s="136"/>
      <c r="L90" s="136"/>
      <c r="M90" s="136"/>
      <c r="N90" s="136"/>
      <c r="O90" s="315"/>
      <c r="P90" s="136"/>
    </row>
    <row r="91" spans="1:35" ht="16.5" customHeight="1">
      <c r="A91" s="14"/>
      <c r="B91" s="14"/>
      <c r="C91" s="14"/>
      <c r="D91" s="14"/>
      <c r="E91" s="14"/>
      <c r="F91" s="14"/>
      <c r="G91" s="14"/>
      <c r="H91" s="315"/>
      <c r="I91" s="315"/>
      <c r="J91" s="136"/>
      <c r="K91" s="136"/>
      <c r="L91" s="136"/>
      <c r="M91" s="136"/>
      <c r="N91" s="136"/>
      <c r="O91" s="315"/>
      <c r="P91" s="136"/>
    </row>
    <row r="92" spans="1:35" ht="16.5" customHeight="1">
      <c r="A92" s="14"/>
      <c r="B92" s="14"/>
      <c r="C92" s="14"/>
      <c r="D92" s="14"/>
      <c r="E92" s="14"/>
      <c r="F92" s="14"/>
      <c r="G92" s="14"/>
      <c r="H92" s="315"/>
      <c r="I92" s="315"/>
      <c r="J92" s="136"/>
      <c r="K92" s="136"/>
      <c r="L92" s="136"/>
      <c r="M92" s="136"/>
      <c r="N92" s="136"/>
      <c r="O92" s="315"/>
      <c r="P92" s="136"/>
    </row>
    <row r="93" spans="1:35" ht="16.5" customHeight="1">
      <c r="A93" s="14"/>
      <c r="B93" s="14"/>
      <c r="C93" s="14"/>
      <c r="D93" s="14"/>
      <c r="E93" s="14"/>
      <c r="F93" s="14"/>
      <c r="G93" s="14"/>
      <c r="H93" s="315"/>
      <c r="I93" s="315"/>
      <c r="J93" s="136"/>
      <c r="K93" s="136"/>
      <c r="L93" s="136"/>
      <c r="M93" s="136"/>
      <c r="N93" s="136"/>
      <c r="O93" s="315"/>
      <c r="P93" s="136"/>
    </row>
    <row r="94" spans="1:35" ht="16.5" customHeight="1">
      <c r="A94" s="14"/>
      <c r="B94" s="14"/>
      <c r="C94" s="14"/>
      <c r="D94" s="14"/>
      <c r="E94" s="14"/>
      <c r="F94" s="14"/>
      <c r="G94" s="14"/>
      <c r="H94" s="315"/>
      <c r="I94" s="315"/>
      <c r="J94" s="136"/>
      <c r="K94" s="136"/>
      <c r="L94" s="136"/>
      <c r="M94" s="136"/>
      <c r="N94" s="136"/>
      <c r="O94" s="315"/>
      <c r="P94" s="136"/>
    </row>
    <row r="95" spans="1:35" ht="26.25" customHeight="1">
      <c r="A95" s="14"/>
      <c r="B95" s="14"/>
      <c r="C95" s="14"/>
      <c r="D95" s="14"/>
      <c r="E95" s="14"/>
      <c r="F95" s="14"/>
      <c r="G95" s="14"/>
      <c r="H95" s="315"/>
      <c r="I95" s="315"/>
      <c r="J95" s="136"/>
      <c r="K95" s="136"/>
      <c r="L95" s="136"/>
      <c r="M95" s="136"/>
      <c r="N95" s="136"/>
      <c r="O95" s="315"/>
      <c r="P95" s="136"/>
    </row>
    <row r="96" spans="1:35" ht="16.5" customHeight="1">
      <c r="A96" s="14"/>
      <c r="B96" s="14"/>
      <c r="C96" s="14"/>
      <c r="D96" s="14"/>
      <c r="E96" s="14"/>
      <c r="F96" s="14"/>
      <c r="G96" s="14"/>
      <c r="H96" s="315"/>
      <c r="I96" s="315"/>
      <c r="J96" s="136"/>
      <c r="K96" s="136"/>
      <c r="L96" s="136"/>
      <c r="M96" s="136"/>
      <c r="N96" s="127"/>
      <c r="O96" s="15"/>
      <c r="P96" s="127"/>
    </row>
    <row r="98" spans="1:16" ht="16.5" customHeight="1">
      <c r="A98" s="332" t="s">
        <v>34</v>
      </c>
      <c r="B98" s="332"/>
      <c r="C98" s="332"/>
      <c r="D98" s="332"/>
      <c r="E98" s="332"/>
      <c r="F98" s="332"/>
      <c r="G98" s="332"/>
      <c r="H98" s="332"/>
      <c r="I98" s="332"/>
      <c r="J98" s="332"/>
      <c r="K98" s="332"/>
      <c r="L98" s="332"/>
      <c r="M98" s="332"/>
      <c r="N98" s="332"/>
      <c r="O98" s="332"/>
      <c r="P98" s="332"/>
    </row>
    <row r="100" spans="1:16" ht="16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145"/>
      <c r="K100" s="145"/>
      <c r="L100" s="145"/>
      <c r="M100" s="145"/>
      <c r="N100" s="145"/>
      <c r="O100" s="21"/>
      <c r="P100" s="145"/>
    </row>
    <row r="101" spans="1:16" ht="16.5" customHeight="1">
      <c r="A101" s="316"/>
      <c r="B101" s="316"/>
      <c r="C101" s="316"/>
      <c r="D101" s="316"/>
      <c r="E101" s="316"/>
      <c r="F101" s="316"/>
      <c r="G101" s="316"/>
      <c r="H101" s="316"/>
      <c r="I101" s="316"/>
      <c r="J101" s="253"/>
      <c r="K101" s="253"/>
      <c r="L101" s="253"/>
      <c r="M101" s="253"/>
      <c r="N101" s="253"/>
      <c r="O101" s="316"/>
      <c r="P101" s="253"/>
    </row>
    <row r="102" spans="1:16" ht="22.15" customHeight="1">
      <c r="A102" s="23" t="s">
        <v>35</v>
      </c>
      <c r="B102" s="23"/>
      <c r="C102" s="23"/>
      <c r="D102" s="23"/>
      <c r="E102" s="23"/>
      <c r="F102" s="23"/>
      <c r="G102" s="23"/>
      <c r="H102" s="28"/>
      <c r="I102" s="28"/>
      <c r="J102" s="146"/>
      <c r="K102" s="146"/>
      <c r="L102" s="146"/>
      <c r="M102" s="146"/>
      <c r="N102" s="138"/>
      <c r="O102" s="19"/>
      <c r="P102" s="138"/>
    </row>
    <row r="103" spans="1:16" ht="16.5" customHeight="1">
      <c r="A103" s="2" t="s">
        <v>0</v>
      </c>
      <c r="B103" s="2"/>
      <c r="C103" s="2"/>
      <c r="D103" s="2"/>
      <c r="E103" s="2"/>
      <c r="F103" s="2"/>
      <c r="G103" s="2"/>
      <c r="H103" s="3"/>
      <c r="I103" s="3"/>
      <c r="J103" s="128"/>
      <c r="K103" s="128"/>
      <c r="L103" s="128"/>
      <c r="M103" s="128"/>
      <c r="N103" s="129"/>
      <c r="O103" s="4"/>
      <c r="P103" s="129"/>
    </row>
    <row r="104" spans="1:16" ht="16.5" customHeight="1">
      <c r="A104" s="2" t="s">
        <v>36</v>
      </c>
      <c r="B104" s="2"/>
      <c r="C104" s="2"/>
      <c r="D104" s="2"/>
      <c r="E104" s="2"/>
      <c r="F104" s="2"/>
      <c r="G104" s="2"/>
      <c r="H104" s="3"/>
      <c r="I104" s="3"/>
      <c r="J104" s="128"/>
      <c r="K104" s="128"/>
      <c r="L104" s="128"/>
      <c r="M104" s="128"/>
      <c r="N104" s="129"/>
      <c r="O104" s="4"/>
      <c r="P104" s="129"/>
    </row>
    <row r="105" spans="1:16" ht="16.5" customHeight="1">
      <c r="A105" s="5" t="s">
        <v>2</v>
      </c>
      <c r="B105" s="6"/>
      <c r="C105" s="6"/>
      <c r="D105" s="6"/>
      <c r="E105" s="6"/>
      <c r="F105" s="6"/>
      <c r="G105" s="6"/>
      <c r="H105" s="7"/>
      <c r="I105" s="7"/>
      <c r="J105" s="130"/>
      <c r="K105" s="130"/>
      <c r="L105" s="130"/>
      <c r="M105" s="130"/>
      <c r="N105" s="131"/>
      <c r="O105" s="8"/>
      <c r="P105" s="131"/>
    </row>
    <row r="106" spans="1:16" ht="16.5" customHeight="1">
      <c r="A106" s="254"/>
      <c r="B106" s="255"/>
      <c r="C106" s="255"/>
      <c r="D106" s="255"/>
      <c r="E106" s="255"/>
      <c r="F106" s="255"/>
      <c r="G106" s="255"/>
      <c r="H106" s="256"/>
      <c r="I106" s="256"/>
      <c r="J106" s="257"/>
      <c r="K106" s="257"/>
      <c r="L106" s="257"/>
      <c r="M106" s="257"/>
      <c r="N106" s="258"/>
      <c r="O106" s="259"/>
      <c r="P106" s="258"/>
    </row>
    <row r="107" spans="1:16" ht="16.5" customHeight="1">
      <c r="A107" s="9"/>
      <c r="B107" s="2"/>
      <c r="C107" s="2"/>
      <c r="D107" s="2"/>
      <c r="E107" s="2"/>
      <c r="F107" s="2"/>
      <c r="G107" s="2"/>
      <c r="H107" s="3"/>
      <c r="I107" s="3"/>
      <c r="J107" s="128"/>
      <c r="K107" s="128"/>
      <c r="L107" s="128"/>
      <c r="M107" s="128"/>
      <c r="N107" s="129"/>
      <c r="O107" s="4"/>
      <c r="P107" s="129"/>
    </row>
    <row r="108" spans="1:16" ht="16.5" customHeight="1">
      <c r="A108" s="2"/>
      <c r="B108" s="2"/>
      <c r="C108" s="2"/>
      <c r="D108" s="2"/>
      <c r="E108" s="2"/>
      <c r="F108" s="2"/>
      <c r="G108" s="2"/>
      <c r="H108" s="3"/>
      <c r="I108" s="3"/>
      <c r="J108" s="336" t="s">
        <v>3</v>
      </c>
      <c r="K108" s="336"/>
      <c r="L108" s="336"/>
      <c r="M108" s="314"/>
      <c r="N108" s="337" t="s">
        <v>4</v>
      </c>
      <c r="O108" s="337"/>
      <c r="P108" s="337"/>
    </row>
    <row r="109" spans="1:16" ht="16.5" customHeight="1">
      <c r="A109" s="2"/>
      <c r="B109" s="2"/>
      <c r="C109" s="2"/>
      <c r="D109" s="2"/>
      <c r="E109" s="2"/>
      <c r="F109" s="2"/>
      <c r="G109" s="2"/>
      <c r="H109" s="3"/>
      <c r="I109" s="3"/>
      <c r="J109" s="334" t="s">
        <v>5</v>
      </c>
      <c r="K109" s="334"/>
      <c r="L109" s="334"/>
      <c r="M109" s="156"/>
      <c r="N109" s="335" t="s">
        <v>5</v>
      </c>
      <c r="O109" s="335"/>
      <c r="P109" s="335"/>
    </row>
    <row r="110" spans="1:16" ht="16.5" customHeight="1">
      <c r="A110" s="2"/>
      <c r="B110" s="2"/>
      <c r="C110" s="2"/>
      <c r="D110" s="2"/>
      <c r="E110" s="2"/>
      <c r="F110" s="2"/>
      <c r="G110" s="2"/>
      <c r="H110" s="3"/>
      <c r="I110" s="3"/>
      <c r="J110" s="132" t="s">
        <v>6</v>
      </c>
      <c r="K110" s="132"/>
      <c r="L110" s="132" t="s">
        <v>7</v>
      </c>
      <c r="M110" s="133"/>
      <c r="N110" s="132" t="s">
        <v>6</v>
      </c>
      <c r="O110" s="10"/>
      <c r="P110" s="132" t="s">
        <v>7</v>
      </c>
    </row>
    <row r="111" spans="1:16" ht="16.5" customHeight="1">
      <c r="A111" s="2"/>
      <c r="B111" s="2"/>
      <c r="C111" s="2"/>
      <c r="D111" s="2"/>
      <c r="E111" s="2"/>
      <c r="F111" s="2"/>
      <c r="G111" s="2"/>
      <c r="H111" s="12" t="s">
        <v>8</v>
      </c>
      <c r="I111" s="3"/>
      <c r="J111" s="134" t="s">
        <v>9</v>
      </c>
      <c r="K111" s="135"/>
      <c r="L111" s="134" t="s">
        <v>9</v>
      </c>
      <c r="M111" s="135"/>
      <c r="N111" s="134" t="s">
        <v>9</v>
      </c>
      <c r="O111" s="13"/>
      <c r="P111" s="134" t="s">
        <v>9</v>
      </c>
    </row>
    <row r="112" spans="1:16" ht="16.5" customHeight="1">
      <c r="A112" s="2"/>
      <c r="B112" s="2"/>
      <c r="C112" s="2"/>
      <c r="D112" s="2"/>
      <c r="E112" s="2"/>
      <c r="F112" s="2"/>
      <c r="G112" s="2"/>
      <c r="H112" s="3"/>
      <c r="I112" s="3"/>
      <c r="J112" s="217"/>
      <c r="K112" s="128"/>
      <c r="L112" s="128"/>
      <c r="M112" s="128"/>
      <c r="N112" s="208"/>
      <c r="O112" s="4"/>
      <c r="P112" s="129"/>
    </row>
    <row r="113" spans="1:35" ht="16.5" customHeight="1">
      <c r="A113" s="2" t="s">
        <v>56</v>
      </c>
      <c r="B113" s="2"/>
      <c r="C113" s="2"/>
      <c r="D113" s="2"/>
      <c r="E113" s="2"/>
      <c r="F113" s="2"/>
      <c r="G113" s="2"/>
      <c r="H113" s="3"/>
      <c r="I113" s="3"/>
      <c r="J113" s="217"/>
      <c r="K113" s="128"/>
      <c r="L113" s="128"/>
      <c r="M113" s="128"/>
      <c r="N113" s="208"/>
      <c r="O113" s="4"/>
      <c r="P113" s="129"/>
    </row>
    <row r="114" spans="1:35" ht="16.5" customHeight="1">
      <c r="A114" s="17"/>
      <c r="B114" s="14"/>
      <c r="C114" s="14"/>
      <c r="D114" s="14"/>
      <c r="E114" s="14"/>
      <c r="F114" s="14"/>
      <c r="G114" s="14"/>
      <c r="H114" s="315"/>
      <c r="I114" s="315"/>
      <c r="J114" s="213"/>
      <c r="K114" s="136"/>
      <c r="L114" s="136"/>
      <c r="M114" s="136"/>
      <c r="N114" s="209"/>
      <c r="O114" s="15"/>
      <c r="P114" s="127"/>
    </row>
    <row r="115" spans="1:35" ht="16.5" customHeight="1">
      <c r="A115" s="2" t="s">
        <v>57</v>
      </c>
      <c r="B115" s="14"/>
      <c r="C115" s="14"/>
      <c r="D115" s="14"/>
      <c r="E115" s="14"/>
      <c r="F115" s="14"/>
      <c r="G115" s="14"/>
      <c r="H115" s="315">
        <v>23</v>
      </c>
      <c r="I115" s="315"/>
      <c r="J115" s="213"/>
      <c r="K115" s="136"/>
      <c r="L115" s="136"/>
      <c r="M115" s="136"/>
      <c r="N115" s="209"/>
      <c r="O115" s="15"/>
      <c r="P115" s="127"/>
    </row>
    <row r="116" spans="1:35" ht="16.5" customHeight="1">
      <c r="A116" s="14"/>
      <c r="B116" s="317" t="s">
        <v>58</v>
      </c>
      <c r="C116" s="17"/>
      <c r="D116" s="17"/>
      <c r="E116" s="14"/>
      <c r="F116" s="14"/>
      <c r="G116" s="14"/>
      <c r="H116" s="315"/>
      <c r="I116" s="315"/>
      <c r="J116" s="213"/>
      <c r="K116" s="136"/>
      <c r="L116" s="136"/>
      <c r="M116" s="136"/>
      <c r="N116" s="221"/>
      <c r="O116" s="18"/>
      <c r="P116" s="147"/>
    </row>
    <row r="117" spans="1:35" ht="16.5" customHeight="1">
      <c r="A117" s="14"/>
      <c r="B117" s="317"/>
      <c r="C117" s="29" t="s">
        <v>59</v>
      </c>
      <c r="D117" s="29"/>
      <c r="E117" s="30"/>
      <c r="F117" s="30"/>
      <c r="G117" s="30"/>
      <c r="H117" s="31"/>
      <c r="I117" s="31"/>
      <c r="J117" s="218"/>
      <c r="K117" s="136"/>
      <c r="L117" s="148"/>
      <c r="M117" s="136"/>
      <c r="N117" s="220"/>
      <c r="O117" s="32"/>
      <c r="P117" s="149"/>
    </row>
    <row r="118" spans="1:35" ht="16.5" customHeight="1">
      <c r="A118" s="14"/>
      <c r="B118" s="317"/>
      <c r="C118" s="29"/>
      <c r="D118" s="29" t="s">
        <v>60</v>
      </c>
      <c r="E118" s="30"/>
      <c r="F118" s="30"/>
      <c r="G118" s="30"/>
      <c r="H118" s="31"/>
      <c r="I118" s="31"/>
      <c r="J118" s="218"/>
      <c r="K118" s="136"/>
      <c r="L118" s="148"/>
      <c r="M118" s="136"/>
      <c r="N118" s="220"/>
      <c r="O118" s="32"/>
      <c r="P118" s="149"/>
    </row>
    <row r="119" spans="1:35" ht="16.5" customHeight="1">
      <c r="A119" s="14"/>
      <c r="B119" s="317"/>
      <c r="C119" s="282" t="s">
        <v>61</v>
      </c>
      <c r="D119" s="282"/>
      <c r="E119" s="283"/>
      <c r="F119" s="283"/>
      <c r="G119" s="30"/>
      <c r="H119" s="31"/>
      <c r="I119" s="31"/>
      <c r="J119" s="218"/>
      <c r="K119" s="136"/>
      <c r="L119" s="148"/>
      <c r="M119" s="136"/>
      <c r="N119" s="220"/>
      <c r="O119" s="32"/>
      <c r="P119" s="149"/>
    </row>
    <row r="120" spans="1:35" ht="16.5" customHeight="1">
      <c r="A120" s="14"/>
      <c r="B120" s="317"/>
      <c r="C120" s="282"/>
      <c r="D120" s="284" t="s">
        <v>58</v>
      </c>
      <c r="E120" s="283"/>
      <c r="F120" s="283"/>
      <c r="G120" s="30"/>
      <c r="H120" s="31"/>
      <c r="I120" s="31"/>
      <c r="J120" s="218"/>
      <c r="K120" s="136"/>
      <c r="L120" s="148"/>
      <c r="M120" s="136"/>
      <c r="N120" s="220"/>
      <c r="O120" s="32"/>
      <c r="P120" s="149"/>
    </row>
    <row r="121" spans="1:35" ht="16.5" customHeight="1">
      <c r="A121" s="14"/>
      <c r="B121" s="317"/>
      <c r="C121" s="282"/>
      <c r="D121" s="284"/>
      <c r="E121" s="282" t="s">
        <v>62</v>
      </c>
      <c r="F121" s="283"/>
      <c r="G121" s="30"/>
      <c r="J121" s="218"/>
      <c r="N121" s="220"/>
    </row>
    <row r="122" spans="1:35" ht="16.5" customHeight="1" thickBot="1">
      <c r="A122" s="14"/>
      <c r="B122" s="14"/>
      <c r="C122" s="282"/>
      <c r="D122" s="284"/>
      <c r="E122" s="283"/>
      <c r="F122" s="282" t="s">
        <v>63</v>
      </c>
      <c r="G122" s="14"/>
      <c r="H122" s="31"/>
      <c r="I122" s="31"/>
      <c r="J122" s="219">
        <v>237000000</v>
      </c>
      <c r="K122" s="149"/>
      <c r="L122" s="150">
        <v>158000000</v>
      </c>
      <c r="M122" s="149"/>
      <c r="N122" s="219">
        <v>237000000</v>
      </c>
      <c r="O122" s="32"/>
      <c r="P122" s="150">
        <v>158000000</v>
      </c>
      <c r="R122" s="322"/>
      <c r="S122" s="322"/>
      <c r="AC122" s="322"/>
      <c r="AD122" s="322"/>
      <c r="AE122" s="322"/>
      <c r="AF122" s="322"/>
      <c r="AG122" s="322"/>
      <c r="AH122" s="322"/>
      <c r="AI122" s="322"/>
    </row>
    <row r="123" spans="1:35" ht="16.5" customHeight="1" thickTop="1">
      <c r="A123" s="14"/>
      <c r="B123" s="14"/>
      <c r="C123" s="282"/>
      <c r="D123" s="284"/>
      <c r="E123" s="283"/>
      <c r="F123" s="282"/>
      <c r="G123" s="14"/>
      <c r="H123" s="315"/>
      <c r="I123" s="315"/>
      <c r="J123" s="220"/>
      <c r="K123" s="149"/>
      <c r="L123" s="149"/>
      <c r="M123" s="149"/>
      <c r="N123" s="220"/>
      <c r="O123" s="315"/>
      <c r="P123" s="149"/>
      <c r="R123" s="322"/>
      <c r="S123" s="322"/>
      <c r="AC123" s="322"/>
      <c r="AD123" s="322"/>
      <c r="AE123" s="322"/>
      <c r="AF123" s="322"/>
      <c r="AG123" s="322"/>
      <c r="AH123" s="322"/>
      <c r="AI123" s="322"/>
    </row>
    <row r="124" spans="1:35" ht="16.5" customHeight="1">
      <c r="A124" s="14"/>
      <c r="B124" s="317" t="s">
        <v>64</v>
      </c>
      <c r="C124" s="17"/>
      <c r="D124" s="17"/>
      <c r="E124" s="14"/>
      <c r="F124" s="14"/>
      <c r="G124" s="14"/>
      <c r="H124" s="315"/>
      <c r="I124" s="315"/>
      <c r="J124" s="221"/>
      <c r="K124" s="147"/>
      <c r="L124" s="147"/>
      <c r="M124" s="147"/>
      <c r="N124" s="221"/>
      <c r="O124" s="315"/>
      <c r="P124" s="147"/>
      <c r="R124" s="322"/>
      <c r="S124" s="322"/>
      <c r="AC124" s="322"/>
      <c r="AD124" s="322"/>
      <c r="AE124" s="322"/>
      <c r="AF124" s="322"/>
      <c r="AG124" s="322"/>
      <c r="AH124" s="322"/>
      <c r="AI124" s="322"/>
    </row>
    <row r="125" spans="1:35" ht="16.5" customHeight="1">
      <c r="A125" s="14"/>
      <c r="B125" s="317"/>
      <c r="C125" s="29" t="s">
        <v>62</v>
      </c>
      <c r="D125" s="17"/>
      <c r="E125" s="14"/>
      <c r="F125" s="14"/>
      <c r="G125" s="14"/>
      <c r="H125" s="315"/>
      <c r="I125" s="315"/>
      <c r="J125" s="220"/>
      <c r="K125" s="149"/>
      <c r="L125" s="149"/>
      <c r="M125" s="149"/>
      <c r="N125" s="220"/>
      <c r="O125" s="315"/>
      <c r="P125" s="149"/>
      <c r="R125" s="322"/>
      <c r="S125" s="322"/>
      <c r="AC125" s="322"/>
      <c r="AD125" s="322"/>
      <c r="AE125" s="322"/>
      <c r="AF125" s="322"/>
      <c r="AG125" s="322"/>
      <c r="AH125" s="322"/>
      <c r="AI125" s="322"/>
    </row>
    <row r="126" spans="1:35" ht="16.5" customHeight="1">
      <c r="A126" s="14"/>
      <c r="B126" s="317"/>
      <c r="C126" s="17"/>
      <c r="D126" s="29" t="s">
        <v>65</v>
      </c>
      <c r="E126" s="144"/>
      <c r="F126" s="144"/>
      <c r="G126" s="144"/>
      <c r="H126" s="315"/>
      <c r="I126" s="315"/>
      <c r="J126" s="222">
        <v>158000000</v>
      </c>
      <c r="K126" s="151"/>
      <c r="L126" s="151">
        <v>158000000</v>
      </c>
      <c r="M126" s="151"/>
      <c r="N126" s="222">
        <v>158000000</v>
      </c>
      <c r="O126" s="32"/>
      <c r="P126" s="151">
        <v>158000000</v>
      </c>
      <c r="R126" s="322"/>
      <c r="S126" s="322"/>
      <c r="AC126" s="322"/>
      <c r="AD126" s="322"/>
      <c r="AE126" s="322"/>
      <c r="AF126" s="322"/>
      <c r="AG126" s="322"/>
      <c r="AH126" s="322"/>
      <c r="AI126" s="322"/>
    </row>
    <row r="127" spans="1:35" ht="16.5" customHeight="1">
      <c r="A127" s="14" t="s">
        <v>66</v>
      </c>
      <c r="B127" s="317"/>
      <c r="C127" s="17"/>
      <c r="D127" s="29"/>
      <c r="E127" s="14"/>
      <c r="F127" s="14"/>
      <c r="G127" s="14"/>
      <c r="H127" s="315">
        <v>23</v>
      </c>
      <c r="I127" s="315"/>
      <c r="J127" s="222">
        <v>228732200</v>
      </c>
      <c r="K127" s="151"/>
      <c r="L127" s="151">
        <v>228732200</v>
      </c>
      <c r="M127" s="151"/>
      <c r="N127" s="222">
        <v>228732200</v>
      </c>
      <c r="O127" s="32"/>
      <c r="P127" s="151">
        <v>228732200</v>
      </c>
      <c r="R127" s="322"/>
      <c r="S127" s="322"/>
      <c r="AC127" s="322"/>
      <c r="AD127" s="322"/>
      <c r="AE127" s="322"/>
      <c r="AF127" s="322"/>
      <c r="AG127" s="322"/>
      <c r="AH127" s="322"/>
      <c r="AI127" s="322"/>
    </row>
    <row r="128" spans="1:35" ht="16.5" customHeight="1">
      <c r="A128" s="14" t="s">
        <v>67</v>
      </c>
      <c r="B128" s="14"/>
      <c r="C128" s="17"/>
      <c r="D128" s="29"/>
      <c r="E128" s="14"/>
      <c r="F128" s="14"/>
      <c r="G128" s="14"/>
      <c r="H128" s="315">
        <v>25</v>
      </c>
      <c r="I128" s="315"/>
      <c r="J128" s="222">
        <v>3409740</v>
      </c>
      <c r="K128" s="151"/>
      <c r="L128" s="151">
        <v>0</v>
      </c>
      <c r="M128" s="151"/>
      <c r="N128" s="222">
        <v>3409740</v>
      </c>
      <c r="O128" s="32"/>
      <c r="P128" s="151">
        <v>0</v>
      </c>
      <c r="R128" s="322"/>
      <c r="S128" s="322"/>
      <c r="AC128" s="322"/>
      <c r="AD128" s="322"/>
      <c r="AE128" s="322"/>
      <c r="AF128" s="322"/>
      <c r="AG128" s="322"/>
      <c r="AH128" s="322"/>
      <c r="AI128" s="322"/>
    </row>
    <row r="129" spans="1:35" ht="16.5" customHeight="1">
      <c r="A129" s="317" t="s">
        <v>68</v>
      </c>
      <c r="B129" s="14"/>
      <c r="C129" s="17"/>
      <c r="D129" s="17"/>
      <c r="E129" s="14"/>
      <c r="F129" s="14"/>
      <c r="G129" s="14"/>
      <c r="H129" s="315"/>
      <c r="I129" s="315"/>
      <c r="J129" s="222"/>
      <c r="K129" s="151"/>
      <c r="L129" s="151"/>
      <c r="M129" s="151"/>
      <c r="N129" s="222"/>
      <c r="O129" s="33"/>
      <c r="P129" s="151"/>
      <c r="R129" s="322"/>
      <c r="S129" s="322"/>
      <c r="AC129" s="322"/>
      <c r="AD129" s="322"/>
      <c r="AE129" s="322"/>
      <c r="AF129" s="322"/>
      <c r="AG129" s="322"/>
      <c r="AH129" s="322"/>
      <c r="AI129" s="322"/>
    </row>
    <row r="130" spans="1:35" ht="16.5" customHeight="1">
      <c r="A130" s="14"/>
      <c r="B130" s="317"/>
      <c r="C130" s="17" t="s">
        <v>69</v>
      </c>
      <c r="D130" s="17"/>
      <c r="E130" s="14"/>
      <c r="F130" s="14"/>
      <c r="G130" s="14"/>
      <c r="H130" s="315"/>
      <c r="I130" s="315"/>
      <c r="J130" s="222">
        <v>1175732</v>
      </c>
      <c r="K130" s="151"/>
      <c r="L130" s="151">
        <v>1175732</v>
      </c>
      <c r="M130" s="151"/>
      <c r="N130" s="222">
        <v>0</v>
      </c>
      <c r="O130" s="33"/>
      <c r="P130" s="151">
        <v>0</v>
      </c>
      <c r="R130" s="322"/>
      <c r="S130" s="322"/>
      <c r="AC130" s="322"/>
      <c r="AD130" s="322"/>
      <c r="AE130" s="322"/>
      <c r="AF130" s="322"/>
      <c r="AG130" s="322"/>
      <c r="AH130" s="322"/>
      <c r="AI130" s="322"/>
    </row>
    <row r="131" spans="1:35" ht="16.5" customHeight="1">
      <c r="A131" s="17" t="s">
        <v>70</v>
      </c>
      <c r="B131" s="14"/>
      <c r="C131" s="14"/>
      <c r="D131" s="14"/>
      <c r="E131" s="14"/>
      <c r="F131" s="14"/>
      <c r="G131" s="14"/>
      <c r="H131" s="315"/>
      <c r="I131" s="315"/>
      <c r="J131" s="213"/>
      <c r="K131" s="136"/>
      <c r="L131" s="136"/>
      <c r="M131" s="136"/>
      <c r="N131" s="213"/>
      <c r="O131" s="315"/>
      <c r="P131" s="136"/>
      <c r="R131" s="322"/>
      <c r="S131" s="322"/>
      <c r="AC131" s="322"/>
      <c r="AD131" s="322"/>
      <c r="AE131" s="322"/>
      <c r="AF131" s="322"/>
      <c r="AG131" s="322"/>
      <c r="AH131" s="322"/>
      <c r="AI131" s="322"/>
    </row>
    <row r="132" spans="1:35" ht="16.5" customHeight="1">
      <c r="A132" s="17"/>
      <c r="B132" s="14" t="s">
        <v>71</v>
      </c>
      <c r="C132" s="14"/>
      <c r="D132" s="14"/>
      <c r="E132" s="14"/>
      <c r="F132" s="14"/>
      <c r="G132" s="14"/>
      <c r="H132" s="315">
        <v>24</v>
      </c>
      <c r="I132" s="315"/>
      <c r="J132" s="209">
        <v>11770000</v>
      </c>
      <c r="K132" s="127"/>
      <c r="L132" s="127">
        <v>8850000</v>
      </c>
      <c r="M132" s="127"/>
      <c r="N132" s="209">
        <v>11770000</v>
      </c>
      <c r="O132" s="27"/>
      <c r="P132" s="127">
        <v>8850000</v>
      </c>
      <c r="R132" s="322"/>
      <c r="S132" s="322"/>
      <c r="AC132" s="322"/>
      <c r="AD132" s="322"/>
      <c r="AE132" s="322"/>
      <c r="AF132" s="322"/>
      <c r="AG132" s="322"/>
      <c r="AH132" s="322"/>
      <c r="AI132" s="322"/>
    </row>
    <row r="133" spans="1:35" ht="16.5" customHeight="1">
      <c r="A133" s="2"/>
      <c r="B133" s="17" t="s">
        <v>72</v>
      </c>
      <c r="C133" s="14"/>
      <c r="D133" s="14"/>
      <c r="E133" s="14"/>
      <c r="F133" s="14"/>
      <c r="G133" s="14"/>
      <c r="H133" s="315"/>
      <c r="I133" s="315"/>
      <c r="J133" s="209">
        <v>68080890</v>
      </c>
      <c r="K133" s="127"/>
      <c r="L133" s="127">
        <v>23008916</v>
      </c>
      <c r="M133" s="127"/>
      <c r="N133" s="209">
        <v>103852846</v>
      </c>
      <c r="O133" s="27"/>
      <c r="P133" s="127">
        <v>68285723</v>
      </c>
      <c r="R133" s="322"/>
      <c r="S133" s="322"/>
      <c r="AC133" s="322"/>
      <c r="AD133" s="322"/>
      <c r="AE133" s="322"/>
      <c r="AF133" s="322"/>
      <c r="AG133" s="322"/>
      <c r="AH133" s="322"/>
      <c r="AI133" s="322"/>
    </row>
    <row r="134" spans="1:35" ht="16.5" customHeight="1">
      <c r="A134" s="14" t="s">
        <v>73</v>
      </c>
      <c r="B134" s="17"/>
      <c r="C134" s="14"/>
      <c r="D134" s="14"/>
      <c r="E134" s="14"/>
      <c r="F134" s="14"/>
      <c r="G134" s="14"/>
      <c r="H134" s="315"/>
      <c r="I134" s="315"/>
      <c r="J134" s="211">
        <v>-1502</v>
      </c>
      <c r="K134" s="127"/>
      <c r="L134" s="138">
        <v>-1502</v>
      </c>
      <c r="M134" s="127"/>
      <c r="N134" s="211">
        <v>0</v>
      </c>
      <c r="O134" s="27"/>
      <c r="P134" s="138">
        <v>0</v>
      </c>
      <c r="AC134" s="322"/>
      <c r="AD134" s="322"/>
      <c r="AE134" s="322"/>
      <c r="AF134" s="322"/>
      <c r="AG134" s="322"/>
      <c r="AH134" s="322"/>
      <c r="AI134" s="322"/>
    </row>
    <row r="135" spans="1:35" ht="16.5" customHeight="1">
      <c r="A135" s="14"/>
      <c r="B135" s="14"/>
      <c r="C135" s="14"/>
      <c r="D135" s="14"/>
      <c r="E135" s="16"/>
      <c r="F135" s="14"/>
      <c r="G135" s="14"/>
      <c r="H135" s="315"/>
      <c r="I135" s="315"/>
      <c r="J135" s="209"/>
      <c r="K135" s="127"/>
      <c r="L135" s="127"/>
      <c r="M135" s="127"/>
      <c r="N135" s="209"/>
      <c r="O135" s="315"/>
      <c r="P135" s="127"/>
      <c r="R135" s="322"/>
      <c r="S135" s="322"/>
      <c r="AC135" s="322"/>
      <c r="AD135" s="322"/>
      <c r="AE135" s="322"/>
      <c r="AF135" s="322"/>
      <c r="AG135" s="322"/>
      <c r="AH135" s="322"/>
      <c r="AI135" s="322"/>
    </row>
    <row r="136" spans="1:35" ht="16.5" customHeight="1">
      <c r="A136" s="14" t="s">
        <v>74</v>
      </c>
      <c r="B136" s="14"/>
      <c r="C136" s="14"/>
      <c r="D136" s="14"/>
      <c r="E136" s="14"/>
      <c r="F136" s="14"/>
      <c r="G136" s="14"/>
      <c r="H136" s="315"/>
      <c r="I136" s="315"/>
      <c r="J136" s="220">
        <f>SUM(J126:J134)</f>
        <v>471167060</v>
      </c>
      <c r="K136" s="149"/>
      <c r="L136" s="149">
        <f>SUM(L126:L134)</f>
        <v>419765346</v>
      </c>
      <c r="M136" s="149"/>
      <c r="N136" s="220">
        <f>SUM(N126:N134)</f>
        <v>505764786</v>
      </c>
      <c r="O136" s="32"/>
      <c r="P136" s="149">
        <f>SUM(P126:P134)</f>
        <v>463867923</v>
      </c>
      <c r="R136" s="322"/>
      <c r="S136" s="322"/>
      <c r="AC136" s="322"/>
      <c r="AD136" s="322"/>
      <c r="AE136" s="322"/>
      <c r="AF136" s="322"/>
      <c r="AG136" s="322"/>
      <c r="AH136" s="322"/>
      <c r="AI136" s="322"/>
    </row>
    <row r="137" spans="1:35" ht="16.5" customHeight="1">
      <c r="A137" s="14" t="s">
        <v>75</v>
      </c>
      <c r="B137" s="14"/>
      <c r="C137" s="14"/>
      <c r="D137" s="14"/>
      <c r="E137" s="14"/>
      <c r="F137" s="14"/>
      <c r="G137" s="14"/>
      <c r="H137" s="315"/>
      <c r="I137" s="315"/>
      <c r="J137" s="223">
        <v>720963</v>
      </c>
      <c r="K137" s="149"/>
      <c r="L137" s="152">
        <v>14472</v>
      </c>
      <c r="M137" s="149"/>
      <c r="N137" s="223">
        <v>0</v>
      </c>
      <c r="O137" s="32"/>
      <c r="P137" s="152">
        <v>0</v>
      </c>
      <c r="R137" s="322"/>
      <c r="S137" s="322"/>
      <c r="AC137" s="322"/>
      <c r="AD137" s="322"/>
      <c r="AE137" s="322"/>
      <c r="AF137" s="322"/>
      <c r="AG137" s="322"/>
      <c r="AH137" s="322"/>
      <c r="AI137" s="322"/>
    </row>
    <row r="138" spans="1:35" ht="16.5" customHeight="1">
      <c r="A138" s="14"/>
      <c r="B138" s="14"/>
      <c r="C138" s="14"/>
      <c r="D138" s="14"/>
      <c r="E138" s="16"/>
      <c r="F138" s="14"/>
      <c r="G138" s="14"/>
      <c r="H138" s="315"/>
      <c r="I138" s="315"/>
      <c r="J138" s="209"/>
      <c r="K138" s="127"/>
      <c r="L138" s="127"/>
      <c r="M138" s="127"/>
      <c r="N138" s="209"/>
      <c r="O138" s="315"/>
      <c r="P138" s="127"/>
      <c r="R138" s="322"/>
      <c r="S138" s="322"/>
      <c r="AC138" s="322"/>
      <c r="AD138" s="322"/>
      <c r="AE138" s="322"/>
      <c r="AF138" s="322"/>
      <c r="AG138" s="322"/>
      <c r="AH138" s="322"/>
      <c r="AI138" s="322"/>
    </row>
    <row r="139" spans="1:35" ht="16.5" customHeight="1">
      <c r="A139" s="20" t="s">
        <v>76</v>
      </c>
      <c r="B139" s="14"/>
      <c r="C139" s="14"/>
      <c r="D139" s="14"/>
      <c r="E139" s="14"/>
      <c r="F139" s="14"/>
      <c r="G139" s="14"/>
      <c r="H139" s="315"/>
      <c r="I139" s="315"/>
      <c r="J139" s="211">
        <f>SUM(J136:J137)</f>
        <v>471888023</v>
      </c>
      <c r="K139" s="127"/>
      <c r="L139" s="138">
        <f>SUM(L136:L137)</f>
        <v>419779818</v>
      </c>
      <c r="M139" s="127"/>
      <c r="N139" s="211">
        <f>SUM(N136:N137)</f>
        <v>505764786</v>
      </c>
      <c r="O139" s="315"/>
      <c r="P139" s="138">
        <f>SUM(P136:P137)</f>
        <v>463867923</v>
      </c>
      <c r="R139" s="322"/>
      <c r="S139" s="322"/>
      <c r="AC139" s="322"/>
      <c r="AD139" s="322"/>
      <c r="AE139" s="322"/>
      <c r="AF139" s="322"/>
      <c r="AG139" s="322"/>
      <c r="AH139" s="322"/>
      <c r="AI139" s="322"/>
    </row>
    <row r="140" spans="1:35" ht="16.5" customHeight="1">
      <c r="A140" s="17"/>
      <c r="B140" s="14"/>
      <c r="C140" s="14"/>
      <c r="D140" s="14"/>
      <c r="E140" s="16"/>
      <c r="F140" s="14"/>
      <c r="G140" s="14"/>
      <c r="H140" s="315"/>
      <c r="I140" s="315"/>
      <c r="J140" s="209"/>
      <c r="K140" s="127"/>
      <c r="L140" s="127"/>
      <c r="M140" s="127"/>
      <c r="N140" s="209"/>
      <c r="O140" s="315"/>
      <c r="P140" s="127"/>
      <c r="R140" s="322"/>
      <c r="S140" s="322"/>
      <c r="AC140" s="322"/>
      <c r="AD140" s="322"/>
      <c r="AE140" s="322"/>
      <c r="AF140" s="322"/>
      <c r="AG140" s="322"/>
      <c r="AH140" s="322"/>
      <c r="AI140" s="322"/>
    </row>
    <row r="141" spans="1:35" ht="16.5" customHeight="1" thickBot="1">
      <c r="A141" s="20" t="s">
        <v>77</v>
      </c>
      <c r="B141" s="14"/>
      <c r="C141" s="14"/>
      <c r="D141" s="14"/>
      <c r="E141" s="14"/>
      <c r="F141" s="14"/>
      <c r="G141" s="14"/>
      <c r="H141" s="315"/>
      <c r="I141" s="315"/>
      <c r="J141" s="212">
        <f>SUM(J139,J87)</f>
        <v>1590379384</v>
      </c>
      <c r="K141" s="127"/>
      <c r="L141" s="139">
        <f>SUM(L139,L87)</f>
        <v>1078605351</v>
      </c>
      <c r="M141" s="127"/>
      <c r="N141" s="212">
        <f>SUM(N139,N87)</f>
        <v>1584875604</v>
      </c>
      <c r="O141" s="315"/>
      <c r="P141" s="139">
        <f>SUM(P139,P87)</f>
        <v>1112642430</v>
      </c>
      <c r="R141" s="322"/>
      <c r="S141" s="322"/>
      <c r="AC141" s="322"/>
      <c r="AD141" s="322"/>
      <c r="AE141" s="322"/>
      <c r="AF141" s="322"/>
      <c r="AG141" s="322"/>
      <c r="AH141" s="322"/>
      <c r="AI141" s="322"/>
    </row>
    <row r="142" spans="1:35" ht="16.5" customHeight="1" thickTop="1">
      <c r="A142" s="2"/>
      <c r="B142" s="14"/>
      <c r="C142" s="14"/>
      <c r="D142" s="14"/>
      <c r="E142" s="14"/>
      <c r="F142" s="14"/>
      <c r="G142" s="14"/>
      <c r="H142" s="315"/>
      <c r="I142" s="15"/>
      <c r="J142" s="127"/>
      <c r="K142" s="127"/>
      <c r="L142" s="127"/>
      <c r="M142" s="127"/>
      <c r="N142" s="127"/>
      <c r="O142" s="15"/>
      <c r="P142" s="127"/>
    </row>
    <row r="143" spans="1:35" ht="16.5" customHeight="1">
      <c r="A143" s="2"/>
      <c r="B143" s="14"/>
      <c r="C143" s="14"/>
      <c r="D143" s="14"/>
      <c r="E143" s="14"/>
      <c r="F143" s="14"/>
      <c r="G143" s="14"/>
      <c r="H143" s="315"/>
      <c r="I143" s="315"/>
      <c r="J143" s="127"/>
      <c r="K143" s="127"/>
      <c r="L143" s="127"/>
      <c r="M143" s="127"/>
      <c r="N143" s="127"/>
      <c r="O143" s="15"/>
      <c r="P143" s="127"/>
    </row>
    <row r="144" spans="1:35" ht="16.5" customHeight="1">
      <c r="A144" s="2"/>
      <c r="B144" s="14"/>
      <c r="C144" s="14"/>
      <c r="D144" s="14"/>
      <c r="E144" s="14"/>
      <c r="F144" s="14"/>
      <c r="G144" s="14"/>
      <c r="H144" s="315"/>
      <c r="I144" s="315"/>
      <c r="J144" s="127"/>
      <c r="K144" s="127"/>
      <c r="L144" s="127"/>
      <c r="M144" s="127"/>
      <c r="N144" s="127"/>
      <c r="O144" s="15"/>
      <c r="P144" s="127"/>
    </row>
    <row r="145" spans="1:16" ht="16.5" customHeight="1">
      <c r="A145" s="2"/>
      <c r="B145" s="14"/>
      <c r="C145" s="14"/>
      <c r="D145" s="14"/>
      <c r="E145" s="14"/>
      <c r="F145" s="14"/>
      <c r="G145" s="14"/>
      <c r="H145" s="315"/>
      <c r="I145" s="315"/>
      <c r="J145" s="127"/>
      <c r="K145" s="127"/>
      <c r="L145" s="127"/>
      <c r="M145" s="127"/>
      <c r="N145" s="127"/>
      <c r="O145" s="15"/>
      <c r="P145" s="127"/>
    </row>
    <row r="146" spans="1:16" ht="25.5" customHeight="1">
      <c r="A146" s="2"/>
      <c r="B146" s="14"/>
      <c r="C146" s="14"/>
      <c r="D146" s="14"/>
      <c r="E146" s="14"/>
      <c r="F146" s="14"/>
      <c r="G146" s="14"/>
      <c r="H146" s="315"/>
      <c r="I146" s="315"/>
      <c r="J146" s="127"/>
      <c r="K146" s="127"/>
      <c r="L146" s="127"/>
      <c r="M146" s="127"/>
      <c r="N146" s="127"/>
      <c r="O146" s="15"/>
      <c r="P146" s="127"/>
    </row>
    <row r="147" spans="1:16" ht="16.5" customHeight="1">
      <c r="A147" s="2"/>
      <c r="B147" s="14"/>
      <c r="C147" s="14"/>
      <c r="D147" s="14"/>
      <c r="E147" s="14"/>
      <c r="F147" s="14"/>
      <c r="G147" s="14"/>
      <c r="H147" s="315"/>
      <c r="I147" s="315"/>
      <c r="J147" s="127"/>
      <c r="K147" s="127"/>
      <c r="L147" s="127"/>
      <c r="M147" s="127"/>
      <c r="N147" s="127"/>
      <c r="O147" s="15"/>
      <c r="P147" s="127"/>
    </row>
    <row r="148" spans="1:16" ht="16.5" customHeight="1">
      <c r="A148" s="2"/>
      <c r="B148" s="14"/>
      <c r="C148" s="14"/>
      <c r="D148" s="14"/>
      <c r="E148" s="14"/>
      <c r="F148" s="14"/>
      <c r="G148" s="14"/>
      <c r="H148" s="315"/>
      <c r="I148" s="315"/>
      <c r="J148" s="127"/>
      <c r="K148" s="127"/>
      <c r="L148" s="127"/>
      <c r="M148" s="127"/>
      <c r="N148" s="127"/>
      <c r="O148" s="15"/>
      <c r="P148" s="127"/>
    </row>
    <row r="149" spans="1:16" ht="16.5" customHeight="1">
      <c r="A149" s="332" t="s">
        <v>34</v>
      </c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2"/>
    </row>
    <row r="150" spans="1:16" ht="16.5" customHeight="1">
      <c r="A150" s="316"/>
      <c r="B150" s="316"/>
      <c r="C150" s="316"/>
      <c r="D150" s="316"/>
      <c r="E150" s="316"/>
      <c r="F150" s="316"/>
      <c r="G150" s="316"/>
      <c r="H150" s="316"/>
      <c r="I150" s="316"/>
      <c r="J150" s="253"/>
      <c r="K150" s="253"/>
      <c r="L150" s="253"/>
      <c r="M150" s="253"/>
      <c r="N150" s="253"/>
      <c r="O150" s="316"/>
      <c r="P150" s="253"/>
    </row>
    <row r="151" spans="1:16" ht="16.5" customHeight="1">
      <c r="A151" s="201"/>
      <c r="B151" s="201"/>
      <c r="C151" s="201"/>
      <c r="D151" s="201"/>
      <c r="E151" s="201"/>
      <c r="F151" s="201"/>
      <c r="G151" s="201"/>
      <c r="H151" s="201"/>
      <c r="I151" s="201"/>
      <c r="J151" s="202"/>
      <c r="K151" s="202"/>
      <c r="L151" s="202"/>
      <c r="M151" s="202"/>
      <c r="N151" s="202"/>
      <c r="O151" s="201"/>
      <c r="P151" s="202"/>
    </row>
    <row r="152" spans="1:16" ht="16.5" customHeight="1">
      <c r="A152" s="201"/>
      <c r="B152" s="201"/>
      <c r="C152" s="201"/>
      <c r="D152" s="201"/>
      <c r="E152" s="201"/>
      <c r="F152" s="201"/>
      <c r="G152" s="201"/>
      <c r="H152" s="201"/>
      <c r="I152" s="201"/>
      <c r="J152" s="202"/>
      <c r="K152" s="202"/>
      <c r="L152" s="202"/>
      <c r="M152" s="202"/>
      <c r="N152" s="202"/>
      <c r="O152" s="201"/>
      <c r="P152" s="202"/>
    </row>
    <row r="153" spans="1:16" ht="22.15" customHeight="1">
      <c r="A153" s="23" t="s">
        <v>35</v>
      </c>
      <c r="B153" s="23"/>
      <c r="C153" s="23"/>
      <c r="D153" s="23"/>
      <c r="E153" s="23"/>
      <c r="F153" s="23"/>
      <c r="G153" s="23"/>
      <c r="H153" s="23"/>
      <c r="I153" s="23"/>
      <c r="J153" s="140"/>
      <c r="K153" s="140"/>
      <c r="L153" s="140"/>
      <c r="M153" s="140"/>
      <c r="N153" s="141"/>
      <c r="O153" s="24"/>
      <c r="P153" s="141"/>
    </row>
    <row r="154" spans="1:16" ht="16.5" customHeight="1">
      <c r="A154" s="200"/>
      <c r="B154" s="200"/>
      <c r="C154" s="200"/>
      <c r="D154" s="200"/>
      <c r="E154" s="200"/>
      <c r="F154" s="200"/>
      <c r="G154" s="200"/>
      <c r="H154" s="203"/>
      <c r="I154" s="203"/>
      <c r="J154" s="204"/>
      <c r="K154" s="204"/>
      <c r="L154" s="204"/>
      <c r="M154" s="204"/>
      <c r="N154" s="205"/>
      <c r="O154" s="206"/>
      <c r="P154" s="205"/>
    </row>
    <row r="155" spans="1:16" ht="16.5" customHeight="1">
      <c r="A155" s="200"/>
      <c r="B155" s="200"/>
      <c r="C155" s="200"/>
      <c r="D155" s="200"/>
      <c r="E155" s="200"/>
      <c r="F155" s="200"/>
      <c r="G155" s="200"/>
      <c r="H155" s="203"/>
      <c r="I155" s="203"/>
      <c r="J155" s="204"/>
      <c r="K155" s="204"/>
      <c r="L155" s="204"/>
      <c r="M155" s="204"/>
      <c r="N155" s="205"/>
      <c r="O155" s="206"/>
      <c r="P155" s="205"/>
    </row>
  </sheetData>
  <mergeCells count="18">
    <mergeCell ref="J6:L6"/>
    <mergeCell ref="N6:P6"/>
    <mergeCell ref="J57:L57"/>
    <mergeCell ref="N57:P57"/>
    <mergeCell ref="J108:L108"/>
    <mergeCell ref="J7:L7"/>
    <mergeCell ref="N7:P7"/>
    <mergeCell ref="A47:P47"/>
    <mergeCell ref="A49:P49"/>
    <mergeCell ref="J58:L58"/>
    <mergeCell ref="N58:P58"/>
    <mergeCell ref="N108:P108"/>
    <mergeCell ref="A149:P149"/>
    <mergeCell ref="A66:G66"/>
    <mergeCell ref="A68:G68"/>
    <mergeCell ref="A98:P98"/>
    <mergeCell ref="J109:L109"/>
    <mergeCell ref="N109:P109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&amp;R&amp;"Arial,Regular"&amp;9&amp;P</oddFooter>
  </headerFooter>
  <rowBreaks count="2" manualBreakCount="2">
    <brk id="51" max="16383" man="1"/>
    <brk id="102" max="16383" man="1"/>
  </rowBreaks>
  <ignoredErrors>
    <ignoredError sqref="K8 K59 K110 M8 M59 M110 O8 O59 O1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9E83-77DB-419A-8972-0D1678EA3848}">
  <sheetPr>
    <tabColor theme="5"/>
  </sheetPr>
  <dimension ref="A1:AN111"/>
  <sheetViews>
    <sheetView topLeftCell="A5" zoomScale="85" zoomScaleNormal="85" zoomScaleSheetLayoutView="79" workbookViewId="0">
      <selection activeCell="G20" sqref="G20"/>
    </sheetView>
  </sheetViews>
  <sheetFormatPr defaultColWidth="9.140625" defaultRowHeight="16.5" customHeight="1"/>
  <cols>
    <col min="1" max="6" width="1.85546875" style="21" customWidth="1"/>
    <col min="7" max="7" width="33" style="21" customWidth="1"/>
    <col min="8" max="8" width="5.85546875" style="42" customWidth="1"/>
    <col min="9" max="9" width="0.85546875" style="42" customWidth="1"/>
    <col min="10" max="10" width="13.7109375" style="157" customWidth="1"/>
    <col min="11" max="11" width="0.85546875" style="157" customWidth="1"/>
    <col min="12" max="12" width="13.7109375" style="157" customWidth="1"/>
    <col min="13" max="13" width="0.85546875" style="157" customWidth="1"/>
    <col min="14" max="14" width="13.7109375" style="158" customWidth="1"/>
    <col min="15" max="15" width="0.85546875" style="48" customWidth="1"/>
    <col min="16" max="16" width="13.7109375" style="158" customWidth="1"/>
    <col min="17" max="17" width="12.42578125" style="21" customWidth="1"/>
    <col min="18" max="19" width="18.7109375" style="295" customWidth="1"/>
    <col min="20" max="23" width="9.140625" style="21"/>
    <col min="24" max="24" width="16.85546875" style="295" bestFit="1" customWidth="1"/>
    <col min="25" max="25" width="0" style="295" hidden="1" customWidth="1"/>
    <col min="26" max="26" width="16.85546875" style="295" bestFit="1" customWidth="1"/>
    <col min="27" max="27" width="0" style="295" hidden="1" customWidth="1"/>
    <col min="28" max="28" width="16.85546875" style="295" bestFit="1" customWidth="1"/>
    <col min="29" max="29" width="0" style="295" hidden="1" customWidth="1"/>
    <col min="30" max="30" width="16.85546875" style="295" bestFit="1" customWidth="1"/>
    <col min="31" max="31" width="9.140625" style="295"/>
    <col min="32" max="39" width="9.140625" style="21"/>
    <col min="40" max="40" width="15.42578125" style="21" bestFit="1" customWidth="1"/>
    <col min="41" max="16384" width="9.140625" style="21"/>
  </cols>
  <sheetData>
    <row r="1" spans="1:40" ht="16.5" customHeight="1">
      <c r="A1" s="1" t="s">
        <v>0</v>
      </c>
      <c r="B1" s="1"/>
      <c r="C1" s="1"/>
      <c r="D1" s="1"/>
      <c r="E1" s="1"/>
      <c r="F1" s="1"/>
      <c r="G1" s="1"/>
      <c r="H1" s="34"/>
      <c r="I1" s="34"/>
      <c r="J1" s="314"/>
      <c r="K1" s="314"/>
      <c r="L1" s="314"/>
      <c r="M1" s="314"/>
      <c r="N1" s="153"/>
      <c r="O1" s="35"/>
      <c r="P1" s="153"/>
    </row>
    <row r="2" spans="1:40" ht="16.5" customHeight="1">
      <c r="A2" s="1" t="s">
        <v>78</v>
      </c>
      <c r="B2" s="1"/>
      <c r="C2" s="1"/>
      <c r="D2" s="1"/>
      <c r="E2" s="1"/>
      <c r="F2" s="1"/>
      <c r="G2" s="1"/>
      <c r="H2" s="34"/>
      <c r="I2" s="34"/>
      <c r="J2" s="314"/>
      <c r="K2" s="314"/>
      <c r="L2" s="314"/>
      <c r="M2" s="314"/>
      <c r="N2" s="153"/>
      <c r="O2" s="35"/>
      <c r="P2" s="153"/>
    </row>
    <row r="3" spans="1:40" ht="16.5" customHeight="1">
      <c r="A3" s="36" t="s">
        <v>79</v>
      </c>
      <c r="B3" s="37"/>
      <c r="C3" s="37"/>
      <c r="D3" s="37"/>
      <c r="E3" s="37"/>
      <c r="F3" s="37"/>
      <c r="G3" s="37"/>
      <c r="H3" s="38"/>
      <c r="I3" s="38"/>
      <c r="J3" s="154"/>
      <c r="K3" s="154"/>
      <c r="L3" s="154"/>
      <c r="M3" s="154"/>
      <c r="N3" s="155"/>
      <c r="O3" s="39"/>
      <c r="P3" s="155"/>
    </row>
    <row r="4" spans="1:40" ht="16.5" customHeight="1">
      <c r="A4" s="306"/>
      <c r="B4" s="307"/>
      <c r="C4" s="307"/>
      <c r="D4" s="307"/>
      <c r="E4" s="307"/>
      <c r="F4" s="307"/>
      <c r="G4" s="307"/>
      <c r="H4" s="308"/>
      <c r="I4" s="308"/>
      <c r="J4" s="309"/>
      <c r="K4" s="309"/>
      <c r="L4" s="309"/>
      <c r="M4" s="309"/>
      <c r="N4" s="310"/>
      <c r="O4" s="311"/>
      <c r="P4" s="310"/>
    </row>
    <row r="5" spans="1:40" ht="16.5" customHeight="1">
      <c r="A5" s="306"/>
      <c r="B5" s="307"/>
      <c r="C5" s="307"/>
      <c r="D5" s="307"/>
      <c r="E5" s="307"/>
      <c r="F5" s="307"/>
      <c r="G5" s="307"/>
      <c r="H5" s="308"/>
      <c r="I5" s="308"/>
      <c r="J5" s="309"/>
      <c r="K5" s="309"/>
      <c r="L5" s="309"/>
      <c r="M5" s="309"/>
      <c r="N5" s="310"/>
      <c r="O5" s="311"/>
      <c r="P5" s="310"/>
    </row>
    <row r="6" spans="1:40" ht="16.5" customHeight="1">
      <c r="A6" s="40"/>
      <c r="B6" s="1"/>
      <c r="C6" s="1"/>
      <c r="D6" s="1"/>
      <c r="E6" s="1"/>
      <c r="F6" s="1"/>
      <c r="G6" s="1"/>
      <c r="H6" s="34"/>
      <c r="I6" s="34"/>
      <c r="J6" s="336" t="s">
        <v>3</v>
      </c>
      <c r="K6" s="336"/>
      <c r="L6" s="336"/>
      <c r="M6" s="314"/>
      <c r="N6" s="337" t="s">
        <v>4</v>
      </c>
      <c r="O6" s="337"/>
      <c r="P6" s="337"/>
    </row>
    <row r="7" spans="1:40" ht="16.5" customHeight="1">
      <c r="A7" s="2"/>
      <c r="B7" s="2"/>
      <c r="C7" s="2"/>
      <c r="D7" s="2"/>
      <c r="E7" s="2"/>
      <c r="F7" s="2"/>
      <c r="G7" s="2"/>
      <c r="H7" s="3"/>
      <c r="I7" s="3"/>
      <c r="J7" s="334" t="s">
        <v>5</v>
      </c>
      <c r="K7" s="334"/>
      <c r="L7" s="334"/>
      <c r="M7" s="156"/>
      <c r="N7" s="335" t="s">
        <v>5</v>
      </c>
      <c r="O7" s="335"/>
      <c r="P7" s="335"/>
    </row>
    <row r="8" spans="1:40" ht="16.5" customHeight="1">
      <c r="A8" s="1"/>
      <c r="B8" s="1"/>
      <c r="C8" s="1"/>
      <c r="D8" s="1"/>
      <c r="E8" s="1"/>
      <c r="F8" s="1"/>
      <c r="G8" s="1"/>
      <c r="H8" s="21"/>
      <c r="I8" s="34"/>
      <c r="J8" s="132" t="s">
        <v>6</v>
      </c>
      <c r="K8" s="133"/>
      <c r="L8" s="132" t="s">
        <v>7</v>
      </c>
      <c r="M8" s="129"/>
      <c r="N8" s="132" t="s">
        <v>6</v>
      </c>
      <c r="O8" s="11"/>
      <c r="P8" s="132" t="s">
        <v>7</v>
      </c>
    </row>
    <row r="9" spans="1:40" ht="16.5" customHeight="1">
      <c r="A9" s="1"/>
      <c r="B9" s="1"/>
      <c r="C9" s="1"/>
      <c r="D9" s="1"/>
      <c r="E9" s="1"/>
      <c r="F9" s="1"/>
      <c r="G9" s="1"/>
      <c r="H9" s="38" t="s">
        <v>8</v>
      </c>
      <c r="I9" s="34"/>
      <c r="J9" s="134" t="s">
        <v>9</v>
      </c>
      <c r="K9" s="135"/>
      <c r="L9" s="134" t="s">
        <v>9</v>
      </c>
      <c r="M9" s="135"/>
      <c r="N9" s="134" t="s">
        <v>9</v>
      </c>
      <c r="O9" s="13"/>
      <c r="P9" s="134" t="s">
        <v>9</v>
      </c>
    </row>
    <row r="10" spans="1:40" ht="16.5" customHeight="1">
      <c r="A10" s="1"/>
      <c r="B10" s="1"/>
      <c r="C10" s="1"/>
      <c r="D10" s="1"/>
      <c r="E10" s="1"/>
      <c r="F10" s="1"/>
      <c r="G10" s="1"/>
      <c r="H10" s="34"/>
      <c r="I10" s="34"/>
      <c r="J10" s="224"/>
      <c r="K10" s="135"/>
      <c r="L10" s="135"/>
      <c r="M10" s="135"/>
      <c r="N10" s="224"/>
      <c r="O10" s="13"/>
      <c r="P10" s="135"/>
    </row>
    <row r="11" spans="1:40" ht="16.5" customHeight="1">
      <c r="A11" s="1" t="s">
        <v>80</v>
      </c>
      <c r="B11" s="1"/>
      <c r="C11" s="1"/>
      <c r="D11" s="1"/>
      <c r="E11" s="1"/>
      <c r="F11" s="1"/>
      <c r="G11" s="1"/>
      <c r="H11" s="42">
        <v>8</v>
      </c>
      <c r="I11" s="34"/>
      <c r="J11" s="225"/>
      <c r="K11" s="314"/>
      <c r="L11" s="314"/>
      <c r="M11" s="314"/>
      <c r="N11" s="231"/>
      <c r="O11" s="41"/>
      <c r="P11" s="153"/>
    </row>
    <row r="12" spans="1:40" ht="16.5" customHeight="1">
      <c r="A12" s="1"/>
      <c r="B12" s="1"/>
      <c r="C12" s="1"/>
      <c r="D12" s="1"/>
      <c r="E12" s="1"/>
      <c r="F12" s="1"/>
      <c r="G12" s="1"/>
      <c r="H12" s="34"/>
      <c r="I12" s="34"/>
      <c r="J12" s="225"/>
      <c r="K12" s="314"/>
      <c r="L12" s="314"/>
      <c r="M12" s="314"/>
      <c r="N12" s="231"/>
      <c r="O12" s="41"/>
      <c r="P12" s="153"/>
    </row>
    <row r="13" spans="1:40" ht="16.5" customHeight="1">
      <c r="A13" s="316" t="s">
        <v>81</v>
      </c>
      <c r="B13" s="316"/>
      <c r="C13" s="316"/>
      <c r="D13" s="34"/>
      <c r="J13" s="220">
        <v>626909334</v>
      </c>
      <c r="L13" s="149">
        <v>528366117</v>
      </c>
      <c r="N13" s="220">
        <v>616856387</v>
      </c>
      <c r="O13" s="42"/>
      <c r="P13" s="149">
        <v>528351562</v>
      </c>
      <c r="U13" s="297"/>
      <c r="V13" s="297"/>
      <c r="AF13" s="297"/>
      <c r="AG13" s="297"/>
      <c r="AH13" s="297"/>
      <c r="AI13" s="297"/>
      <c r="AJ13" s="297"/>
      <c r="AK13" s="297"/>
      <c r="AL13" s="297"/>
      <c r="AM13" s="297"/>
      <c r="AN13" s="297"/>
    </row>
    <row r="14" spans="1:40" ht="16.5" customHeight="1">
      <c r="A14" s="316" t="s">
        <v>82</v>
      </c>
      <c r="B14" s="316"/>
      <c r="C14" s="316"/>
      <c r="D14" s="42"/>
      <c r="J14" s="220">
        <v>317099813</v>
      </c>
      <c r="L14" s="149">
        <v>300566082</v>
      </c>
      <c r="N14" s="220">
        <v>308658188</v>
      </c>
      <c r="O14" s="34"/>
      <c r="P14" s="149">
        <v>296823997</v>
      </c>
      <c r="U14" s="297"/>
      <c r="V14" s="297"/>
      <c r="AF14" s="297"/>
      <c r="AG14" s="297"/>
      <c r="AH14" s="297"/>
      <c r="AI14" s="297"/>
      <c r="AJ14" s="297"/>
      <c r="AK14" s="297"/>
      <c r="AL14" s="297"/>
      <c r="AM14" s="297"/>
    </row>
    <row r="15" spans="1:40" ht="16.5" customHeight="1">
      <c r="A15" s="316" t="s">
        <v>83</v>
      </c>
      <c r="B15" s="316"/>
      <c r="C15" s="316"/>
      <c r="D15" s="42"/>
      <c r="J15" s="223">
        <v>587366706</v>
      </c>
      <c r="L15" s="152">
        <v>229551793</v>
      </c>
      <c r="N15" s="223">
        <v>532092820</v>
      </c>
      <c r="O15" s="34"/>
      <c r="P15" s="152">
        <v>229551793</v>
      </c>
      <c r="U15" s="297"/>
      <c r="V15" s="297"/>
      <c r="AF15" s="297"/>
      <c r="AG15" s="297"/>
      <c r="AH15" s="297"/>
      <c r="AI15" s="297"/>
      <c r="AJ15" s="297"/>
      <c r="AK15" s="297"/>
      <c r="AL15" s="297"/>
      <c r="AM15" s="297"/>
    </row>
    <row r="16" spans="1:40" ht="16.5" customHeight="1">
      <c r="J16" s="226"/>
      <c r="L16" s="158"/>
      <c r="N16" s="226"/>
      <c r="O16" s="34"/>
      <c r="U16" s="297"/>
      <c r="V16" s="297"/>
      <c r="AF16" s="297"/>
      <c r="AG16" s="297"/>
      <c r="AH16" s="297"/>
      <c r="AI16" s="297"/>
      <c r="AJ16" s="297"/>
      <c r="AK16" s="297"/>
      <c r="AL16" s="297"/>
      <c r="AM16" s="297"/>
    </row>
    <row r="17" spans="1:39" ht="16.5" customHeight="1">
      <c r="A17" s="1" t="s">
        <v>84</v>
      </c>
      <c r="B17" s="1"/>
      <c r="C17" s="1"/>
      <c r="D17" s="1"/>
      <c r="E17" s="1"/>
      <c r="F17" s="1"/>
      <c r="G17" s="1"/>
      <c r="H17" s="34"/>
      <c r="I17" s="34"/>
      <c r="J17" s="227">
        <f>SUM(J13:J15)</f>
        <v>1531375853</v>
      </c>
      <c r="K17" s="314"/>
      <c r="L17" s="159">
        <f>SUM(L13:L15)</f>
        <v>1058483992</v>
      </c>
      <c r="M17" s="314"/>
      <c r="N17" s="227">
        <f>SUM(N13:N15)</f>
        <v>1457607395</v>
      </c>
      <c r="O17" s="34"/>
      <c r="P17" s="159">
        <f>SUM(P13:P15)</f>
        <v>1054727352</v>
      </c>
      <c r="U17" s="297"/>
      <c r="V17" s="297"/>
      <c r="AF17" s="297"/>
      <c r="AG17" s="297"/>
      <c r="AH17" s="297"/>
      <c r="AI17" s="297"/>
      <c r="AJ17" s="297"/>
      <c r="AK17" s="297"/>
      <c r="AL17" s="297"/>
      <c r="AM17" s="297"/>
    </row>
    <row r="18" spans="1:39" ht="16.5" customHeight="1">
      <c r="J18" s="220"/>
      <c r="L18" s="149"/>
      <c r="N18" s="220"/>
      <c r="O18" s="42"/>
      <c r="P18" s="149"/>
      <c r="U18" s="297"/>
      <c r="V18" s="297"/>
      <c r="AF18" s="297"/>
      <c r="AG18" s="297"/>
      <c r="AH18" s="297"/>
      <c r="AI18" s="297"/>
      <c r="AJ18" s="297"/>
      <c r="AK18" s="297"/>
      <c r="AL18" s="297"/>
      <c r="AM18" s="297"/>
    </row>
    <row r="19" spans="1:39" ht="16.5" customHeight="1">
      <c r="A19" s="1" t="s">
        <v>85</v>
      </c>
      <c r="B19" s="1"/>
      <c r="C19" s="1"/>
      <c r="D19" s="1"/>
      <c r="E19" s="1"/>
      <c r="F19" s="1"/>
      <c r="G19" s="1"/>
      <c r="H19" s="34"/>
      <c r="I19" s="34"/>
      <c r="J19" s="226"/>
      <c r="K19" s="314"/>
      <c r="L19" s="158"/>
      <c r="M19" s="314"/>
      <c r="N19" s="226"/>
      <c r="O19" s="34"/>
      <c r="U19" s="297"/>
      <c r="V19" s="297"/>
      <c r="AF19" s="297"/>
      <c r="AG19" s="297"/>
      <c r="AH19" s="297"/>
      <c r="AI19" s="297"/>
      <c r="AJ19" s="297"/>
      <c r="AK19" s="297"/>
      <c r="AL19" s="297"/>
      <c r="AM19" s="297"/>
    </row>
    <row r="20" spans="1:39" ht="16.5" customHeight="1">
      <c r="A20" s="1"/>
      <c r="B20" s="1"/>
      <c r="C20" s="1"/>
      <c r="D20" s="1"/>
      <c r="E20" s="1"/>
      <c r="F20" s="1"/>
      <c r="G20" s="1"/>
      <c r="H20" s="34"/>
      <c r="I20" s="34"/>
      <c r="J20" s="226"/>
      <c r="K20" s="314"/>
      <c r="L20" s="158"/>
      <c r="M20" s="314"/>
      <c r="N20" s="226"/>
      <c r="O20" s="34"/>
      <c r="U20" s="297"/>
      <c r="V20" s="297"/>
      <c r="AF20" s="297"/>
      <c r="AG20" s="297"/>
      <c r="AH20" s="297"/>
      <c r="AI20" s="297"/>
      <c r="AJ20" s="297"/>
      <c r="AK20" s="297"/>
      <c r="AL20" s="297"/>
      <c r="AM20" s="297"/>
    </row>
    <row r="21" spans="1:39" ht="16.5" customHeight="1">
      <c r="A21" s="21" t="s">
        <v>86</v>
      </c>
      <c r="J21" s="220">
        <v>-597549487</v>
      </c>
      <c r="L21" s="149">
        <v>-484627940</v>
      </c>
      <c r="N21" s="220">
        <v>-589563827</v>
      </c>
      <c r="O21" s="42"/>
      <c r="P21" s="149">
        <v>-484627940</v>
      </c>
      <c r="U21" s="297"/>
      <c r="V21" s="297"/>
      <c r="AF21" s="297"/>
      <c r="AG21" s="297"/>
      <c r="AH21" s="297"/>
      <c r="AI21" s="297"/>
      <c r="AJ21" s="297"/>
      <c r="AK21" s="297"/>
      <c r="AL21" s="297"/>
      <c r="AM21" s="297"/>
    </row>
    <row r="22" spans="1:39" ht="16.5" customHeight="1">
      <c r="A22" s="21" t="s">
        <v>87</v>
      </c>
      <c r="J22" s="220">
        <v>-212615290</v>
      </c>
      <c r="L22" s="149">
        <v>-219842521</v>
      </c>
      <c r="N22" s="220">
        <v>-209103367</v>
      </c>
      <c r="O22" s="42"/>
      <c r="P22" s="149">
        <v>-219903570</v>
      </c>
      <c r="U22" s="297"/>
      <c r="V22" s="297"/>
      <c r="AF22" s="297"/>
      <c r="AG22" s="297"/>
      <c r="AH22" s="297"/>
      <c r="AI22" s="297"/>
      <c r="AJ22" s="297"/>
      <c r="AK22" s="297"/>
      <c r="AL22" s="297"/>
      <c r="AM22" s="297"/>
    </row>
    <row r="23" spans="1:39" ht="16.5" customHeight="1">
      <c r="A23" s="21" t="s">
        <v>88</v>
      </c>
      <c r="J23" s="223">
        <v>-515902630</v>
      </c>
      <c r="L23" s="152">
        <v>-207989808</v>
      </c>
      <c r="N23" s="223">
        <v>-470482248</v>
      </c>
      <c r="O23" s="42"/>
      <c r="P23" s="152">
        <v>-207989808</v>
      </c>
      <c r="U23" s="297"/>
      <c r="V23" s="297"/>
      <c r="AF23" s="297"/>
      <c r="AG23" s="297"/>
      <c r="AH23" s="297"/>
      <c r="AI23" s="297"/>
      <c r="AJ23" s="297"/>
      <c r="AK23" s="297"/>
      <c r="AL23" s="297"/>
      <c r="AM23" s="297"/>
    </row>
    <row r="24" spans="1:39" ht="16.5" customHeight="1">
      <c r="J24" s="226"/>
      <c r="L24" s="158"/>
      <c r="N24" s="226"/>
      <c r="O24" s="42"/>
      <c r="U24" s="297"/>
      <c r="V24" s="297"/>
      <c r="AF24" s="297"/>
      <c r="AG24" s="297"/>
      <c r="AH24" s="297"/>
      <c r="AI24" s="297"/>
      <c r="AJ24" s="297"/>
      <c r="AK24" s="297"/>
      <c r="AL24" s="297"/>
      <c r="AM24" s="297"/>
    </row>
    <row r="25" spans="1:39" ht="16.5" customHeight="1">
      <c r="A25" s="1" t="s">
        <v>89</v>
      </c>
      <c r="B25" s="1"/>
      <c r="C25" s="1"/>
      <c r="D25" s="1"/>
      <c r="E25" s="1"/>
      <c r="F25" s="1"/>
      <c r="G25" s="1"/>
      <c r="H25" s="34"/>
      <c r="I25" s="34"/>
      <c r="J25" s="227">
        <f>SUM(J21:J23)</f>
        <v>-1326067407</v>
      </c>
      <c r="K25" s="314"/>
      <c r="L25" s="159">
        <f>SUM(L21:L23)</f>
        <v>-912460269</v>
      </c>
      <c r="M25" s="314"/>
      <c r="N25" s="227">
        <f>SUM(N21:N23)</f>
        <v>-1269149442</v>
      </c>
      <c r="O25" s="34"/>
      <c r="P25" s="159">
        <f>SUM(P21:P23)</f>
        <v>-912521318</v>
      </c>
      <c r="U25" s="297"/>
      <c r="V25" s="297"/>
      <c r="AF25" s="297"/>
      <c r="AG25" s="297"/>
      <c r="AH25" s="297"/>
      <c r="AI25" s="297"/>
      <c r="AJ25" s="297"/>
      <c r="AK25" s="297"/>
      <c r="AL25" s="297"/>
      <c r="AM25" s="297"/>
    </row>
    <row r="26" spans="1:39" ht="16.5" customHeight="1">
      <c r="J26" s="220"/>
      <c r="L26" s="149"/>
      <c r="N26" s="220"/>
      <c r="O26" s="42"/>
      <c r="P26" s="149"/>
      <c r="U26" s="297"/>
      <c r="V26" s="297"/>
      <c r="AF26" s="297"/>
      <c r="AG26" s="297"/>
      <c r="AH26" s="297"/>
      <c r="AI26" s="297"/>
      <c r="AJ26" s="297"/>
      <c r="AK26" s="297"/>
      <c r="AL26" s="297"/>
      <c r="AM26" s="297"/>
    </row>
    <row r="27" spans="1:39" ht="16.5" customHeight="1">
      <c r="A27" s="1" t="s">
        <v>90</v>
      </c>
      <c r="B27" s="1"/>
      <c r="C27" s="1"/>
      <c r="D27" s="1"/>
      <c r="E27" s="1"/>
      <c r="F27" s="1"/>
      <c r="G27" s="1"/>
      <c r="H27" s="34"/>
      <c r="I27" s="34"/>
      <c r="J27" s="226">
        <v>205308446</v>
      </c>
      <c r="K27" s="314"/>
      <c r="L27" s="158">
        <v>146023723</v>
      </c>
      <c r="M27" s="314"/>
      <c r="N27" s="226">
        <v>188457953</v>
      </c>
      <c r="O27" s="34"/>
      <c r="P27" s="158">
        <v>142206034</v>
      </c>
      <c r="U27" s="297"/>
      <c r="V27" s="297"/>
      <c r="AF27" s="297"/>
      <c r="AG27" s="297"/>
      <c r="AH27" s="297"/>
      <c r="AI27" s="297"/>
      <c r="AJ27" s="297"/>
      <c r="AK27" s="297"/>
      <c r="AL27" s="297"/>
      <c r="AM27" s="297"/>
    </row>
    <row r="28" spans="1:39" ht="16.5" customHeight="1">
      <c r="A28" s="21" t="s">
        <v>91</v>
      </c>
      <c r="B28" s="1"/>
      <c r="H28" s="42">
        <v>28</v>
      </c>
      <c r="J28" s="222">
        <v>16984931</v>
      </c>
      <c r="L28" s="151">
        <v>3079539</v>
      </c>
      <c r="N28" s="222">
        <v>20168655</v>
      </c>
      <c r="O28" s="42"/>
      <c r="P28" s="151">
        <v>12587829</v>
      </c>
      <c r="U28" s="297"/>
      <c r="V28" s="297"/>
      <c r="AF28" s="297"/>
      <c r="AG28" s="297"/>
      <c r="AH28" s="297"/>
      <c r="AI28" s="297"/>
      <c r="AJ28" s="297"/>
      <c r="AK28" s="297"/>
      <c r="AL28" s="297"/>
      <c r="AM28" s="297"/>
    </row>
    <row r="29" spans="1:39" ht="16.5" customHeight="1">
      <c r="A29" s="45" t="s">
        <v>92</v>
      </c>
      <c r="J29" s="222">
        <v>-21752232</v>
      </c>
      <c r="L29" s="151">
        <v>-20434242</v>
      </c>
      <c r="N29" s="222">
        <v>-21453824</v>
      </c>
      <c r="O29" s="42"/>
      <c r="P29" s="151">
        <v>-18669888</v>
      </c>
      <c r="U29" s="297"/>
      <c r="V29" s="297"/>
      <c r="AF29" s="297"/>
      <c r="AG29" s="297"/>
      <c r="AH29" s="297"/>
      <c r="AI29" s="297"/>
      <c r="AJ29" s="297"/>
      <c r="AK29" s="297"/>
      <c r="AL29" s="297"/>
      <c r="AM29" s="297"/>
    </row>
    <row r="30" spans="1:39" ht="16.5" customHeight="1">
      <c r="A30" s="45" t="s">
        <v>93</v>
      </c>
      <c r="J30" s="222">
        <v>-97825119</v>
      </c>
      <c r="L30" s="151">
        <v>-77588903</v>
      </c>
      <c r="N30" s="222">
        <v>-87935042</v>
      </c>
      <c r="O30" s="42"/>
      <c r="P30" s="151">
        <v>-72672151</v>
      </c>
      <c r="U30" s="297"/>
      <c r="V30" s="297"/>
      <c r="AF30" s="297"/>
      <c r="AG30" s="297"/>
      <c r="AH30" s="297"/>
      <c r="AI30" s="297"/>
      <c r="AJ30" s="297"/>
      <c r="AK30" s="297"/>
      <c r="AL30" s="297"/>
      <c r="AM30" s="297"/>
    </row>
    <row r="31" spans="1:39" ht="16.5" customHeight="1">
      <c r="A31" s="45" t="s">
        <v>94</v>
      </c>
      <c r="J31" s="222">
        <v>-4474106</v>
      </c>
      <c r="L31" s="151">
        <v>-4134468</v>
      </c>
      <c r="N31" s="222">
        <v>115105</v>
      </c>
      <c r="O31" s="42"/>
      <c r="P31" s="151">
        <v>-9064138</v>
      </c>
      <c r="U31" s="297"/>
      <c r="V31" s="297"/>
      <c r="AF31" s="297"/>
      <c r="AG31" s="297"/>
      <c r="AH31" s="297"/>
      <c r="AI31" s="297"/>
      <c r="AJ31" s="297"/>
      <c r="AK31" s="297"/>
      <c r="AL31" s="297"/>
      <c r="AM31" s="297"/>
    </row>
    <row r="32" spans="1:39" ht="16.5" customHeight="1">
      <c r="A32" s="21" t="s">
        <v>95</v>
      </c>
      <c r="B32" s="1"/>
      <c r="C32" s="1"/>
      <c r="H32" s="42">
        <v>29</v>
      </c>
      <c r="J32" s="228">
        <v>-30064786</v>
      </c>
      <c r="L32" s="160">
        <v>-9768249</v>
      </c>
      <c r="N32" s="228">
        <v>-29790837</v>
      </c>
      <c r="O32" s="42"/>
      <c r="P32" s="160">
        <v>-9443769</v>
      </c>
      <c r="U32" s="297"/>
      <c r="V32" s="297"/>
      <c r="AF32" s="297"/>
      <c r="AG32" s="297"/>
      <c r="AH32" s="297"/>
      <c r="AI32" s="297"/>
      <c r="AJ32" s="297"/>
      <c r="AK32" s="297"/>
      <c r="AL32" s="297"/>
      <c r="AM32" s="297"/>
    </row>
    <row r="33" spans="1:39" ht="16.5" customHeight="1">
      <c r="J33" s="229"/>
      <c r="L33" s="161"/>
      <c r="N33" s="229"/>
      <c r="O33" s="42"/>
      <c r="P33" s="161"/>
      <c r="U33" s="297"/>
      <c r="V33" s="297"/>
      <c r="AF33" s="297"/>
      <c r="AG33" s="297"/>
      <c r="AH33" s="297"/>
      <c r="AI33" s="297"/>
      <c r="AJ33" s="297"/>
      <c r="AK33" s="297"/>
      <c r="AL33" s="297"/>
      <c r="AM33" s="297"/>
    </row>
    <row r="34" spans="1:39" ht="16.5" customHeight="1">
      <c r="A34" s="1" t="s">
        <v>96</v>
      </c>
      <c r="J34" s="226">
        <f>SUM(J27:J32)</f>
        <v>68177134</v>
      </c>
      <c r="L34" s="158">
        <f>SUM(L27:L32)</f>
        <v>37177400</v>
      </c>
      <c r="N34" s="226">
        <f>SUM(N27:N32)</f>
        <v>69562010</v>
      </c>
      <c r="O34" s="42"/>
      <c r="P34" s="158">
        <f>SUM(P27:P32)</f>
        <v>44943917</v>
      </c>
      <c r="U34" s="297"/>
      <c r="V34" s="297"/>
      <c r="AF34" s="297"/>
      <c r="AG34" s="297"/>
      <c r="AH34" s="297"/>
      <c r="AI34" s="297"/>
      <c r="AJ34" s="297"/>
      <c r="AK34" s="297"/>
      <c r="AL34" s="297"/>
      <c r="AM34" s="297"/>
    </row>
    <row r="35" spans="1:39" ht="16.5" customHeight="1">
      <c r="A35" s="21" t="s">
        <v>97</v>
      </c>
      <c r="G35" s="45"/>
      <c r="H35" s="42">
        <v>31</v>
      </c>
      <c r="J35" s="227">
        <v>-3108909</v>
      </c>
      <c r="L35" s="159">
        <v>-8014169</v>
      </c>
      <c r="N35" s="227">
        <v>-13447878</v>
      </c>
      <c r="O35" s="42"/>
      <c r="P35" s="159">
        <v>-7976900</v>
      </c>
      <c r="U35" s="297"/>
      <c r="V35" s="297"/>
      <c r="AF35" s="297"/>
      <c r="AG35" s="297"/>
      <c r="AH35" s="297"/>
      <c r="AI35" s="297"/>
      <c r="AJ35" s="297"/>
      <c r="AK35" s="297"/>
      <c r="AL35" s="297"/>
      <c r="AM35" s="297"/>
    </row>
    <row r="36" spans="1:39" ht="16.5" customHeight="1">
      <c r="B36" s="1"/>
      <c r="J36" s="226"/>
      <c r="L36" s="158"/>
      <c r="N36" s="226"/>
      <c r="O36" s="42"/>
      <c r="U36" s="297"/>
      <c r="V36" s="297"/>
      <c r="AF36" s="297"/>
      <c r="AG36" s="297"/>
      <c r="AH36" s="297"/>
      <c r="AI36" s="297"/>
      <c r="AJ36" s="297"/>
      <c r="AK36" s="297"/>
      <c r="AL36" s="297"/>
      <c r="AM36" s="297"/>
    </row>
    <row r="37" spans="1:39" ht="16.5" customHeight="1">
      <c r="A37" s="47" t="s">
        <v>98</v>
      </c>
      <c r="B37" s="47"/>
      <c r="C37" s="47"/>
      <c r="D37" s="34"/>
      <c r="J37" s="226">
        <f>SUM(J34:J35)</f>
        <v>65068225</v>
      </c>
      <c r="L37" s="158">
        <f>SUM(L34:L35)</f>
        <v>29163231</v>
      </c>
      <c r="N37" s="226">
        <f>SUM(N34:N35)</f>
        <v>56114132</v>
      </c>
      <c r="O37" s="42"/>
      <c r="P37" s="158">
        <f>SUM(P34:P35)</f>
        <v>36967017</v>
      </c>
      <c r="U37" s="297"/>
      <c r="V37" s="297"/>
      <c r="AF37" s="297"/>
      <c r="AG37" s="297"/>
      <c r="AH37" s="297"/>
      <c r="AI37" s="297"/>
      <c r="AJ37" s="297"/>
      <c r="AK37" s="297"/>
      <c r="AL37" s="297"/>
      <c r="AM37" s="297"/>
    </row>
    <row r="38" spans="1:39" ht="16.5" customHeight="1">
      <c r="A38" s="47" t="s">
        <v>73</v>
      </c>
      <c r="B38" s="47"/>
      <c r="C38" s="47"/>
      <c r="D38" s="34"/>
      <c r="J38" s="226"/>
      <c r="L38" s="158"/>
      <c r="N38" s="226"/>
      <c r="O38" s="42"/>
      <c r="U38" s="297"/>
      <c r="V38" s="297"/>
      <c r="AF38" s="297"/>
      <c r="AG38" s="297"/>
      <c r="AH38" s="297"/>
      <c r="AI38" s="297"/>
      <c r="AJ38" s="297"/>
      <c r="AK38" s="297"/>
      <c r="AL38" s="297"/>
      <c r="AM38" s="297"/>
    </row>
    <row r="39" spans="1:39" ht="16.5" customHeight="1">
      <c r="A39" s="284" t="s">
        <v>99</v>
      </c>
      <c r="B39" s="284"/>
      <c r="C39" s="284"/>
      <c r="D39" s="34"/>
      <c r="J39" s="226"/>
      <c r="L39" s="158"/>
      <c r="N39" s="226"/>
      <c r="O39" s="42"/>
      <c r="U39" s="297"/>
      <c r="V39" s="297"/>
      <c r="AF39" s="297"/>
      <c r="AG39" s="297"/>
      <c r="AH39" s="297"/>
      <c r="AI39" s="297"/>
      <c r="AJ39" s="297"/>
      <c r="AK39" s="297"/>
      <c r="AL39" s="297"/>
      <c r="AM39" s="297"/>
    </row>
    <row r="40" spans="1:39" ht="16.5" customHeight="1">
      <c r="A40" s="285"/>
      <c r="B40" s="284" t="s">
        <v>100</v>
      </c>
      <c r="C40" s="284"/>
      <c r="D40" s="34"/>
      <c r="J40" s="226"/>
      <c r="L40" s="158"/>
      <c r="N40" s="226"/>
      <c r="O40" s="42"/>
      <c r="U40" s="297"/>
      <c r="V40" s="297"/>
      <c r="AF40" s="297"/>
      <c r="AG40" s="297"/>
      <c r="AH40" s="297"/>
      <c r="AI40" s="297"/>
      <c r="AJ40" s="297"/>
      <c r="AK40" s="297"/>
      <c r="AL40" s="297"/>
      <c r="AM40" s="297"/>
    </row>
    <row r="41" spans="1:39" ht="16.5" customHeight="1">
      <c r="A41" s="285"/>
      <c r="B41" s="284"/>
      <c r="C41" s="284" t="s">
        <v>101</v>
      </c>
      <c r="D41" s="34"/>
      <c r="J41" s="226">
        <v>1220690</v>
      </c>
      <c r="L41" s="158">
        <v>0</v>
      </c>
      <c r="N41" s="226">
        <v>742910</v>
      </c>
      <c r="O41" s="42"/>
      <c r="P41" s="158">
        <v>0</v>
      </c>
      <c r="U41" s="297"/>
      <c r="V41" s="297"/>
      <c r="AF41" s="297"/>
      <c r="AG41" s="297"/>
      <c r="AH41" s="297"/>
      <c r="AI41" s="297"/>
      <c r="AJ41" s="297"/>
      <c r="AK41" s="297"/>
      <c r="AL41" s="297"/>
      <c r="AM41" s="297"/>
    </row>
    <row r="42" spans="1:39" ht="16.5" customHeight="1">
      <c r="A42" s="285"/>
      <c r="B42" s="284" t="s">
        <v>102</v>
      </c>
      <c r="C42" s="284"/>
      <c r="D42" s="34"/>
      <c r="J42" s="227">
        <v>-244138</v>
      </c>
      <c r="L42" s="159">
        <v>0</v>
      </c>
      <c r="N42" s="227">
        <v>-148582</v>
      </c>
      <c r="O42" s="42"/>
      <c r="P42" s="159">
        <v>0</v>
      </c>
      <c r="U42" s="297"/>
      <c r="V42" s="297"/>
      <c r="AF42" s="297"/>
      <c r="AG42" s="297"/>
      <c r="AH42" s="297"/>
      <c r="AI42" s="297"/>
      <c r="AJ42" s="297"/>
      <c r="AK42" s="297"/>
      <c r="AL42" s="297"/>
      <c r="AM42" s="297"/>
    </row>
    <row r="43" spans="1:39" ht="4.9000000000000004" customHeight="1">
      <c r="A43" s="285"/>
      <c r="B43" s="284"/>
      <c r="C43" s="284"/>
      <c r="D43" s="34"/>
      <c r="J43" s="286"/>
      <c r="L43" s="207"/>
      <c r="N43" s="286"/>
      <c r="O43" s="42"/>
      <c r="P43" s="207"/>
      <c r="U43" s="297"/>
      <c r="V43" s="297"/>
      <c r="AF43" s="297"/>
      <c r="AG43" s="297"/>
      <c r="AH43" s="297"/>
      <c r="AI43" s="297"/>
      <c r="AJ43" s="297"/>
      <c r="AK43" s="297"/>
      <c r="AL43" s="297"/>
      <c r="AM43" s="297"/>
    </row>
    <row r="44" spans="1:39" ht="19.899999999999999" customHeight="1">
      <c r="A44" s="283" t="s">
        <v>103</v>
      </c>
      <c r="B44" s="284"/>
      <c r="C44" s="284"/>
      <c r="D44" s="34"/>
      <c r="J44" s="286"/>
      <c r="L44" s="207"/>
      <c r="N44" s="286"/>
      <c r="O44" s="42"/>
      <c r="P44" s="207"/>
      <c r="U44" s="297"/>
      <c r="V44" s="297"/>
      <c r="AF44" s="297"/>
      <c r="AG44" s="297"/>
      <c r="AH44" s="297"/>
      <c r="AI44" s="297"/>
      <c r="AJ44" s="297"/>
      <c r="AK44" s="297"/>
      <c r="AL44" s="297"/>
      <c r="AM44" s="297"/>
    </row>
    <row r="45" spans="1:39" ht="19.899999999999999" customHeight="1">
      <c r="A45" s="283"/>
      <c r="B45" s="284" t="s">
        <v>104</v>
      </c>
      <c r="C45" s="284"/>
      <c r="D45" s="34"/>
      <c r="J45" s="227">
        <f>SUM(J39:J42)</f>
        <v>976552</v>
      </c>
      <c r="L45" s="159">
        <f>SUM(L39:L42)</f>
        <v>0</v>
      </c>
      <c r="M45" s="329"/>
      <c r="N45" s="227">
        <f>SUM(N39:N42)</f>
        <v>594328</v>
      </c>
      <c r="O45" s="42"/>
      <c r="P45" s="159">
        <f>SUM(P39:P42)</f>
        <v>0</v>
      </c>
      <c r="U45" s="297"/>
      <c r="V45" s="297"/>
      <c r="AF45" s="297"/>
      <c r="AG45" s="297"/>
      <c r="AH45" s="297"/>
      <c r="AI45" s="297"/>
      <c r="AJ45" s="297"/>
      <c r="AK45" s="297"/>
      <c r="AL45" s="297"/>
      <c r="AM45" s="297"/>
    </row>
    <row r="46" spans="1:39" ht="6.6" customHeight="1">
      <c r="A46" s="285"/>
      <c r="B46" s="284"/>
      <c r="C46" s="284"/>
      <c r="D46" s="34"/>
      <c r="J46" s="286"/>
      <c r="L46" s="207"/>
      <c r="M46" s="329"/>
      <c r="N46" s="286"/>
      <c r="O46" s="42"/>
      <c r="P46" s="207"/>
      <c r="U46" s="297"/>
      <c r="V46" s="297"/>
      <c r="AF46" s="297"/>
      <c r="AG46" s="297"/>
      <c r="AH46" s="297"/>
      <c r="AI46" s="297"/>
      <c r="AJ46" s="297"/>
      <c r="AK46" s="297"/>
      <c r="AL46" s="297"/>
      <c r="AM46" s="297"/>
    </row>
    <row r="47" spans="1:39" ht="16.149999999999999" customHeight="1">
      <c r="A47" s="285" t="s">
        <v>105</v>
      </c>
      <c r="B47" s="284"/>
      <c r="C47" s="284"/>
      <c r="D47" s="34"/>
      <c r="J47" s="286"/>
      <c r="L47" s="207"/>
      <c r="M47" s="329"/>
      <c r="N47" s="286"/>
      <c r="O47" s="42"/>
      <c r="P47" s="207"/>
      <c r="U47" s="297"/>
      <c r="V47" s="297"/>
      <c r="AF47" s="297"/>
      <c r="AG47" s="297"/>
      <c r="AH47" s="297"/>
      <c r="AI47" s="297"/>
      <c r="AJ47" s="297"/>
      <c r="AK47" s="297"/>
      <c r="AL47" s="297"/>
      <c r="AM47" s="297"/>
    </row>
    <row r="48" spans="1:39" ht="16.899999999999999" customHeight="1">
      <c r="A48" s="285"/>
      <c r="B48" s="287" t="s">
        <v>106</v>
      </c>
      <c r="C48" s="284"/>
      <c r="D48" s="34"/>
      <c r="J48" s="227">
        <f>J45</f>
        <v>976552</v>
      </c>
      <c r="L48" s="159">
        <f t="shared" ref="L48:M48" si="0">L45</f>
        <v>0</v>
      </c>
      <c r="M48" s="286"/>
      <c r="N48" s="227">
        <f>N45</f>
        <v>594328</v>
      </c>
      <c r="O48" s="42"/>
      <c r="P48" s="159">
        <f>P45</f>
        <v>0</v>
      </c>
      <c r="U48" s="297"/>
      <c r="V48" s="297"/>
      <c r="AF48" s="297"/>
      <c r="AG48" s="297"/>
      <c r="AH48" s="297"/>
      <c r="AI48" s="297"/>
      <c r="AJ48" s="297"/>
      <c r="AK48" s="297"/>
      <c r="AL48" s="297"/>
      <c r="AM48" s="297"/>
    </row>
    <row r="49" spans="1:39" ht="10.15" customHeight="1">
      <c r="H49" s="21"/>
      <c r="I49" s="21"/>
      <c r="J49" s="286"/>
      <c r="K49" s="145"/>
      <c r="L49" s="145"/>
      <c r="M49" s="330"/>
      <c r="N49" s="286"/>
      <c r="O49" s="21"/>
      <c r="P49" s="145"/>
      <c r="U49" s="297"/>
      <c r="V49" s="297"/>
      <c r="AF49" s="297"/>
      <c r="AG49" s="297"/>
      <c r="AH49" s="297"/>
      <c r="AI49" s="297"/>
      <c r="AJ49" s="297"/>
      <c r="AK49" s="297"/>
      <c r="AL49" s="297"/>
      <c r="AM49" s="297"/>
    </row>
    <row r="50" spans="1:39" ht="16.5" customHeight="1" thickBot="1">
      <c r="A50" s="1" t="s">
        <v>107</v>
      </c>
      <c r="B50" s="1"/>
      <c r="J50" s="230">
        <f>J48+J37</f>
        <v>66044777</v>
      </c>
      <c r="K50" s="158"/>
      <c r="L50" s="298">
        <f>L37+L48</f>
        <v>29163231</v>
      </c>
      <c r="M50" s="207"/>
      <c r="N50" s="230">
        <f>N48+N37</f>
        <v>56708460</v>
      </c>
      <c r="O50" s="43"/>
      <c r="P50" s="298">
        <f>P37+P48</f>
        <v>36967017</v>
      </c>
      <c r="U50" s="297"/>
      <c r="V50" s="297"/>
      <c r="AF50" s="297"/>
      <c r="AG50" s="297"/>
      <c r="AH50" s="297"/>
      <c r="AI50" s="297"/>
      <c r="AJ50" s="297"/>
      <c r="AK50" s="297"/>
      <c r="AL50" s="297"/>
      <c r="AM50" s="297"/>
    </row>
    <row r="51" spans="1:39" s="145" customFormat="1" ht="10.5" customHeight="1" thickTop="1">
      <c r="A51" s="252"/>
      <c r="B51" s="252"/>
      <c r="H51" s="157"/>
      <c r="I51" s="157"/>
      <c r="J51" s="207"/>
      <c r="K51" s="158"/>
      <c r="L51" s="207"/>
      <c r="M51" s="158"/>
      <c r="N51" s="207"/>
      <c r="O51" s="158"/>
      <c r="P51" s="207"/>
      <c r="X51" s="295"/>
      <c r="Y51" s="295"/>
      <c r="Z51" s="295"/>
      <c r="AA51" s="295"/>
      <c r="AB51" s="295"/>
      <c r="AC51" s="295"/>
      <c r="AD51" s="295"/>
      <c r="AE51" s="295"/>
      <c r="AF51" s="297"/>
      <c r="AG51" s="297"/>
      <c r="AH51" s="297"/>
      <c r="AI51" s="297"/>
      <c r="AJ51" s="297"/>
      <c r="AK51" s="297"/>
      <c r="AL51" s="297"/>
      <c r="AM51" s="297"/>
    </row>
    <row r="52" spans="1:39" s="145" customFormat="1" ht="16.5" customHeight="1">
      <c r="A52" s="252"/>
      <c r="B52" s="252"/>
      <c r="H52" s="157"/>
      <c r="I52" s="157"/>
      <c r="J52" s="207"/>
      <c r="K52" s="158"/>
      <c r="L52" s="207"/>
      <c r="M52" s="158"/>
      <c r="N52" s="207"/>
      <c r="O52" s="158"/>
      <c r="P52" s="207"/>
      <c r="X52" s="295"/>
      <c r="Y52" s="295"/>
      <c r="Z52" s="295"/>
      <c r="AA52" s="295"/>
      <c r="AB52" s="295"/>
      <c r="AC52" s="295"/>
      <c r="AD52" s="295"/>
      <c r="AE52" s="295"/>
      <c r="AF52" s="297"/>
      <c r="AG52" s="297"/>
      <c r="AH52" s="297"/>
      <c r="AI52" s="297"/>
      <c r="AJ52" s="297"/>
      <c r="AK52" s="297"/>
      <c r="AL52" s="297"/>
      <c r="AM52" s="297"/>
    </row>
    <row r="53" spans="1:39" s="145" customFormat="1" ht="16.5" customHeight="1">
      <c r="A53" s="252"/>
      <c r="B53" s="252"/>
      <c r="H53" s="157"/>
      <c r="I53" s="157"/>
      <c r="J53" s="207"/>
      <c r="K53" s="158"/>
      <c r="L53" s="207"/>
      <c r="M53" s="158"/>
      <c r="N53" s="207"/>
      <c r="O53" s="158"/>
      <c r="P53" s="207"/>
      <c r="X53" s="295"/>
      <c r="Y53" s="295"/>
      <c r="Z53" s="295"/>
      <c r="AA53" s="295"/>
      <c r="AB53" s="295"/>
      <c r="AC53" s="295"/>
      <c r="AD53" s="295"/>
      <c r="AE53" s="295"/>
      <c r="AF53" s="297"/>
      <c r="AG53" s="297"/>
      <c r="AH53" s="297"/>
      <c r="AI53" s="297"/>
      <c r="AJ53" s="297"/>
      <c r="AK53" s="297"/>
      <c r="AL53" s="297"/>
      <c r="AM53" s="297"/>
    </row>
    <row r="54" spans="1:39" ht="16.5" customHeight="1">
      <c r="A54" s="332" t="s">
        <v>34</v>
      </c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X54" s="296"/>
      <c r="Y54" s="296"/>
      <c r="Z54" s="296"/>
      <c r="AA54" s="296"/>
      <c r="AB54" s="296"/>
      <c r="AC54" s="296"/>
      <c r="AD54" s="296"/>
      <c r="AE54" s="296"/>
      <c r="AF54" s="297"/>
      <c r="AG54" s="297"/>
      <c r="AH54" s="297"/>
      <c r="AI54" s="297"/>
      <c r="AJ54" s="297"/>
      <c r="AK54" s="297"/>
      <c r="AL54" s="297"/>
      <c r="AM54" s="297"/>
    </row>
    <row r="55" spans="1:39" ht="12.75" customHeight="1">
      <c r="A55" s="315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X55" s="296"/>
      <c r="Y55" s="296"/>
      <c r="Z55" s="296"/>
      <c r="AA55" s="296"/>
      <c r="AB55" s="296"/>
      <c r="AC55" s="296"/>
      <c r="AD55" s="296"/>
      <c r="AE55" s="296"/>
      <c r="AF55" s="297"/>
      <c r="AG55" s="297"/>
      <c r="AH55" s="297"/>
      <c r="AI55" s="297"/>
      <c r="AJ55" s="297"/>
      <c r="AK55" s="297"/>
      <c r="AL55" s="297"/>
      <c r="AM55" s="297"/>
    </row>
    <row r="56" spans="1:39" ht="22.15" customHeight="1">
      <c r="A56" s="49" t="s">
        <v>35</v>
      </c>
      <c r="B56" s="49"/>
      <c r="C56" s="49"/>
      <c r="D56" s="49"/>
      <c r="E56" s="49"/>
      <c r="F56" s="49"/>
      <c r="G56" s="49"/>
      <c r="H56" s="50"/>
      <c r="I56" s="50"/>
      <c r="J56" s="152"/>
      <c r="K56" s="163"/>
      <c r="L56" s="152"/>
      <c r="M56" s="163"/>
      <c r="N56" s="152"/>
      <c r="O56" s="50"/>
      <c r="P56" s="152"/>
      <c r="AE56" s="296"/>
      <c r="AF56" s="297"/>
      <c r="AG56" s="297"/>
      <c r="AH56" s="297"/>
      <c r="AI56" s="297"/>
      <c r="AJ56" s="297"/>
      <c r="AK56" s="297"/>
      <c r="AL56" s="297"/>
      <c r="AM56" s="297"/>
    </row>
    <row r="57" spans="1:39" ht="16.5" customHeight="1">
      <c r="A57" s="1" t="s">
        <v>0</v>
      </c>
      <c r="B57" s="1"/>
      <c r="C57" s="1"/>
      <c r="D57" s="1"/>
      <c r="E57" s="1"/>
      <c r="F57" s="1"/>
      <c r="G57" s="1"/>
      <c r="H57" s="34"/>
      <c r="I57" s="34"/>
      <c r="J57" s="314"/>
      <c r="K57" s="314"/>
      <c r="L57" s="314"/>
      <c r="M57" s="314"/>
      <c r="N57" s="153"/>
      <c r="O57" s="35"/>
      <c r="P57" s="153"/>
      <c r="AF57" s="297"/>
      <c r="AG57" s="297"/>
      <c r="AH57" s="297"/>
      <c r="AI57" s="297"/>
      <c r="AJ57" s="297"/>
      <c r="AK57" s="297"/>
      <c r="AL57" s="297"/>
      <c r="AM57" s="297"/>
    </row>
    <row r="58" spans="1:39" ht="16.5" customHeight="1">
      <c r="A58" s="1" t="s">
        <v>78</v>
      </c>
      <c r="B58" s="1"/>
      <c r="C58" s="1"/>
      <c r="D58" s="1"/>
      <c r="E58" s="1"/>
      <c r="F58" s="1"/>
      <c r="G58" s="1"/>
      <c r="H58" s="34"/>
      <c r="I58" s="34"/>
      <c r="J58" s="314"/>
      <c r="K58" s="314"/>
      <c r="L58" s="314"/>
      <c r="M58" s="314"/>
      <c r="N58" s="153"/>
      <c r="O58" s="35"/>
      <c r="P58" s="153"/>
      <c r="AF58" s="297"/>
      <c r="AG58" s="297"/>
      <c r="AH58" s="297"/>
      <c r="AI58" s="297"/>
      <c r="AJ58" s="297"/>
      <c r="AK58" s="297"/>
      <c r="AL58" s="297"/>
      <c r="AM58" s="297"/>
    </row>
    <row r="59" spans="1:39" ht="16.5" customHeight="1">
      <c r="A59" s="36" t="s">
        <v>79</v>
      </c>
      <c r="B59" s="37"/>
      <c r="C59" s="37"/>
      <c r="D59" s="37"/>
      <c r="E59" s="37"/>
      <c r="F59" s="37"/>
      <c r="G59" s="37"/>
      <c r="H59" s="38"/>
      <c r="I59" s="38"/>
      <c r="J59" s="154"/>
      <c r="K59" s="154"/>
      <c r="L59" s="154"/>
      <c r="M59" s="154"/>
      <c r="N59" s="155"/>
      <c r="O59" s="39"/>
      <c r="P59" s="155"/>
      <c r="AF59" s="297"/>
      <c r="AG59" s="297"/>
      <c r="AH59" s="297"/>
      <c r="AI59" s="297"/>
      <c r="AJ59" s="297"/>
      <c r="AK59" s="297"/>
      <c r="AL59" s="297"/>
      <c r="AM59" s="297"/>
    </row>
    <row r="60" spans="1:39" ht="16.5" customHeight="1">
      <c r="A60" s="40"/>
      <c r="B60" s="1"/>
      <c r="C60" s="1"/>
      <c r="D60" s="1"/>
      <c r="E60" s="1"/>
      <c r="F60" s="1"/>
      <c r="G60" s="1"/>
      <c r="H60" s="34"/>
      <c r="I60" s="34"/>
      <c r="J60" s="314"/>
      <c r="K60" s="314"/>
      <c r="L60" s="314"/>
      <c r="M60" s="314"/>
      <c r="N60" s="153"/>
      <c r="O60" s="35"/>
      <c r="P60" s="153"/>
      <c r="AF60" s="297"/>
      <c r="AG60" s="297"/>
      <c r="AH60" s="297"/>
      <c r="AI60" s="297"/>
      <c r="AJ60" s="297"/>
      <c r="AK60" s="297"/>
      <c r="AL60" s="297"/>
      <c r="AM60" s="297"/>
    </row>
    <row r="61" spans="1:39" ht="16.5" customHeight="1">
      <c r="A61" s="40"/>
      <c r="B61" s="1"/>
      <c r="C61" s="1"/>
      <c r="D61" s="1"/>
      <c r="E61" s="1"/>
      <c r="F61" s="1"/>
      <c r="G61" s="1"/>
      <c r="H61" s="34"/>
      <c r="I61" s="34"/>
      <c r="J61" s="314"/>
      <c r="K61" s="314"/>
      <c r="L61" s="314"/>
      <c r="M61" s="314"/>
      <c r="N61" s="153"/>
      <c r="O61" s="35"/>
      <c r="P61" s="153"/>
      <c r="R61" s="296"/>
      <c r="S61" s="296"/>
      <c r="AF61" s="297"/>
      <c r="AG61" s="297"/>
      <c r="AH61" s="297"/>
      <c r="AI61" s="297"/>
      <c r="AJ61" s="297"/>
      <c r="AK61" s="297"/>
      <c r="AL61" s="297"/>
      <c r="AM61" s="297"/>
    </row>
    <row r="62" spans="1:39" ht="16.5" customHeight="1">
      <c r="A62" s="40"/>
      <c r="B62" s="1"/>
      <c r="C62" s="1"/>
      <c r="D62" s="1"/>
      <c r="E62" s="1"/>
      <c r="F62" s="1"/>
      <c r="G62" s="1"/>
      <c r="H62" s="34"/>
      <c r="I62" s="34"/>
      <c r="J62" s="336" t="s">
        <v>3</v>
      </c>
      <c r="K62" s="336"/>
      <c r="L62" s="336"/>
      <c r="M62" s="314"/>
      <c r="N62" s="337" t="s">
        <v>4</v>
      </c>
      <c r="O62" s="337"/>
      <c r="P62" s="337"/>
      <c r="R62" s="296"/>
      <c r="S62" s="296"/>
      <c r="AF62" s="297"/>
      <c r="AG62" s="297"/>
      <c r="AH62" s="297"/>
      <c r="AI62" s="297"/>
      <c r="AJ62" s="297"/>
      <c r="AK62" s="297"/>
      <c r="AL62" s="297"/>
      <c r="AM62" s="297"/>
    </row>
    <row r="63" spans="1:39" ht="16.5" customHeight="1">
      <c r="A63" s="2"/>
      <c r="B63" s="2"/>
      <c r="C63" s="2"/>
      <c r="D63" s="2"/>
      <c r="E63" s="2"/>
      <c r="F63" s="2"/>
      <c r="G63" s="2"/>
      <c r="H63" s="3"/>
      <c r="I63" s="3"/>
      <c r="J63" s="334" t="s">
        <v>5</v>
      </c>
      <c r="K63" s="334"/>
      <c r="L63" s="334"/>
      <c r="M63" s="156"/>
      <c r="N63" s="335" t="s">
        <v>5</v>
      </c>
      <c r="O63" s="335"/>
      <c r="P63" s="335"/>
      <c r="R63" s="296"/>
      <c r="S63" s="296"/>
      <c r="AF63" s="297"/>
      <c r="AG63" s="297"/>
      <c r="AH63" s="297"/>
      <c r="AI63" s="297"/>
      <c r="AJ63" s="297"/>
      <c r="AK63" s="297"/>
      <c r="AL63" s="297"/>
      <c r="AM63" s="297"/>
    </row>
    <row r="64" spans="1:39" ht="16.5" customHeight="1">
      <c r="A64" s="1"/>
      <c r="B64" s="1"/>
      <c r="C64" s="1"/>
      <c r="D64" s="1"/>
      <c r="E64" s="1"/>
      <c r="F64" s="1"/>
      <c r="G64" s="1"/>
      <c r="H64" s="21"/>
      <c r="I64" s="34"/>
      <c r="J64" s="132" t="s">
        <v>6</v>
      </c>
      <c r="K64" s="133"/>
      <c r="L64" s="132" t="s">
        <v>7</v>
      </c>
      <c r="M64" s="129"/>
      <c r="N64" s="132" t="s">
        <v>6</v>
      </c>
      <c r="O64" s="11"/>
      <c r="P64" s="132" t="s">
        <v>7</v>
      </c>
      <c r="R64" s="296"/>
      <c r="S64" s="296"/>
      <c r="AF64" s="297"/>
      <c r="AG64" s="297"/>
      <c r="AH64" s="297"/>
      <c r="AI64" s="297"/>
      <c r="AJ64" s="297"/>
      <c r="AK64" s="297"/>
      <c r="AL64" s="297"/>
      <c r="AM64" s="297"/>
    </row>
    <row r="65" spans="1:39" ht="16.5" customHeight="1">
      <c r="A65" s="1"/>
      <c r="B65" s="1"/>
      <c r="C65" s="1"/>
      <c r="D65" s="1"/>
      <c r="E65" s="1"/>
      <c r="F65" s="1"/>
      <c r="G65" s="1"/>
      <c r="H65" s="38" t="s">
        <v>108</v>
      </c>
      <c r="I65" s="34"/>
      <c r="J65" s="134" t="s">
        <v>9</v>
      </c>
      <c r="K65" s="135"/>
      <c r="L65" s="134" t="s">
        <v>9</v>
      </c>
      <c r="M65" s="135"/>
      <c r="N65" s="134" t="s">
        <v>9</v>
      </c>
      <c r="O65" s="13"/>
      <c r="P65" s="134" t="s">
        <v>9</v>
      </c>
      <c r="R65" s="296"/>
      <c r="S65" s="296"/>
      <c r="AF65" s="297"/>
      <c r="AG65" s="297"/>
      <c r="AH65" s="297"/>
      <c r="AI65" s="297"/>
      <c r="AJ65" s="297"/>
      <c r="AK65" s="297"/>
      <c r="AL65" s="297"/>
      <c r="AM65" s="297"/>
    </row>
    <row r="66" spans="1:39" ht="16.5" customHeight="1">
      <c r="J66" s="220"/>
      <c r="L66" s="149"/>
      <c r="N66" s="220"/>
      <c r="O66" s="42"/>
      <c r="P66" s="149"/>
      <c r="R66" s="296"/>
      <c r="S66" s="296"/>
      <c r="AF66" s="297"/>
      <c r="AG66" s="297"/>
      <c r="AH66" s="297"/>
      <c r="AI66" s="297"/>
      <c r="AJ66" s="297"/>
      <c r="AK66" s="297"/>
      <c r="AL66" s="297"/>
      <c r="AM66" s="297"/>
    </row>
    <row r="67" spans="1:39" ht="16.5" customHeight="1">
      <c r="A67" s="1" t="s">
        <v>109</v>
      </c>
      <c r="J67" s="229"/>
      <c r="K67" s="161"/>
      <c r="L67" s="161"/>
      <c r="M67" s="161"/>
      <c r="N67" s="229"/>
      <c r="O67" s="46"/>
      <c r="P67" s="161"/>
      <c r="AF67" s="297"/>
      <c r="AG67" s="297"/>
      <c r="AH67" s="297"/>
      <c r="AI67" s="297"/>
      <c r="AJ67" s="297"/>
      <c r="AK67" s="297"/>
      <c r="AL67" s="297"/>
      <c r="AM67" s="297"/>
    </row>
    <row r="68" spans="1:39" ht="16.5" customHeight="1">
      <c r="A68" s="21" t="s">
        <v>110</v>
      </c>
      <c r="J68" s="232">
        <v>65236759</v>
      </c>
      <c r="L68" s="164">
        <v>29158012</v>
      </c>
      <c r="N68" s="232">
        <v>56114132</v>
      </c>
      <c r="O68" s="51"/>
      <c r="P68" s="164">
        <v>36967017</v>
      </c>
      <c r="U68" s="297"/>
      <c r="V68" s="297"/>
      <c r="AF68" s="297"/>
      <c r="AG68" s="297"/>
      <c r="AH68" s="297"/>
      <c r="AI68" s="297"/>
      <c r="AJ68" s="297"/>
      <c r="AK68" s="297"/>
      <c r="AL68" s="297"/>
      <c r="AM68" s="297"/>
    </row>
    <row r="69" spans="1:39" ht="16.5" customHeight="1">
      <c r="A69" s="21" t="s">
        <v>75</v>
      </c>
      <c r="J69" s="227">
        <v>-168534</v>
      </c>
      <c r="L69" s="165">
        <v>5219</v>
      </c>
      <c r="N69" s="228">
        <v>0</v>
      </c>
      <c r="O69" s="51"/>
      <c r="P69" s="160">
        <v>0</v>
      </c>
      <c r="U69" s="297"/>
      <c r="V69" s="297"/>
      <c r="AF69" s="297"/>
      <c r="AG69" s="297"/>
      <c r="AH69" s="297"/>
      <c r="AI69" s="297"/>
      <c r="AJ69" s="297"/>
      <c r="AK69" s="297"/>
      <c r="AL69" s="297"/>
      <c r="AM69" s="297"/>
    </row>
    <row r="70" spans="1:39" ht="16.5" customHeight="1">
      <c r="J70" s="222"/>
      <c r="L70" s="151"/>
      <c r="N70" s="222"/>
      <c r="O70" s="51"/>
      <c r="P70" s="151"/>
      <c r="U70" s="297"/>
      <c r="V70" s="297"/>
      <c r="AF70" s="297"/>
      <c r="AG70" s="297"/>
      <c r="AH70" s="297"/>
      <c r="AI70" s="297"/>
      <c r="AJ70" s="297"/>
      <c r="AK70" s="297"/>
      <c r="AL70" s="297"/>
      <c r="AM70" s="297"/>
    </row>
    <row r="71" spans="1:39" ht="16.5" customHeight="1" thickBot="1">
      <c r="J71" s="233">
        <f>SUM(J68:J69)</f>
        <v>65068225</v>
      </c>
      <c r="L71" s="166">
        <f>SUM(L68:L69)</f>
        <v>29163231</v>
      </c>
      <c r="N71" s="233">
        <f>SUM(N68:N69)</f>
        <v>56114132</v>
      </c>
      <c r="O71" s="51"/>
      <c r="P71" s="166">
        <f>SUM(P68:P69)</f>
        <v>36967017</v>
      </c>
      <c r="U71" s="297"/>
      <c r="V71" s="297"/>
      <c r="AF71" s="297"/>
      <c r="AG71" s="297"/>
      <c r="AH71" s="297"/>
      <c r="AI71" s="297"/>
      <c r="AJ71" s="297"/>
      <c r="AK71" s="297"/>
      <c r="AL71" s="297"/>
      <c r="AM71" s="297"/>
    </row>
    <row r="72" spans="1:39" ht="16.5" customHeight="1" thickTop="1">
      <c r="J72" s="222"/>
      <c r="L72" s="151"/>
      <c r="N72" s="222"/>
      <c r="O72" s="51"/>
      <c r="P72" s="151"/>
      <c r="U72" s="297"/>
      <c r="V72" s="297"/>
      <c r="AF72" s="297"/>
      <c r="AG72" s="297"/>
      <c r="AH72" s="297"/>
      <c r="AI72" s="297"/>
      <c r="AJ72" s="297"/>
      <c r="AK72" s="297"/>
      <c r="AL72" s="297"/>
      <c r="AM72" s="297"/>
    </row>
    <row r="73" spans="1:39" ht="16.5" customHeight="1">
      <c r="A73" s="1" t="s">
        <v>111</v>
      </c>
      <c r="B73" s="1"/>
      <c r="J73" s="229"/>
      <c r="L73" s="161"/>
      <c r="N73" s="229"/>
      <c r="O73" s="42"/>
      <c r="P73" s="161"/>
      <c r="U73" s="297"/>
      <c r="V73" s="297"/>
      <c r="AF73" s="297"/>
      <c r="AG73" s="297"/>
      <c r="AH73" s="297"/>
      <c r="AI73" s="297"/>
      <c r="AJ73" s="297"/>
      <c r="AK73" s="297"/>
      <c r="AL73" s="297"/>
      <c r="AM73" s="297"/>
    </row>
    <row r="74" spans="1:39" ht="16.5" customHeight="1">
      <c r="A74" s="21" t="s">
        <v>110</v>
      </c>
      <c r="J74" s="232">
        <v>66213311</v>
      </c>
      <c r="L74" s="164">
        <v>29158012</v>
      </c>
      <c r="N74" s="222">
        <v>56708460</v>
      </c>
      <c r="O74" s="51"/>
      <c r="P74" s="151">
        <v>36967017</v>
      </c>
      <c r="U74" s="297"/>
      <c r="V74" s="297"/>
      <c r="AF74" s="297"/>
      <c r="AG74" s="297"/>
      <c r="AH74" s="297"/>
      <c r="AI74" s="297"/>
      <c r="AJ74" s="297"/>
      <c r="AK74" s="297"/>
      <c r="AL74" s="297"/>
      <c r="AM74" s="297"/>
    </row>
    <row r="75" spans="1:39" ht="16.5" customHeight="1">
      <c r="A75" s="21" t="s">
        <v>75</v>
      </c>
      <c r="J75" s="227">
        <v>-168534</v>
      </c>
      <c r="L75" s="165">
        <v>5219</v>
      </c>
      <c r="N75" s="228">
        <v>0</v>
      </c>
      <c r="O75" s="51"/>
      <c r="P75" s="160">
        <v>0</v>
      </c>
      <c r="U75" s="297"/>
      <c r="V75" s="297"/>
      <c r="AF75" s="297"/>
      <c r="AG75" s="297"/>
      <c r="AH75" s="297"/>
      <c r="AI75" s="297"/>
      <c r="AJ75" s="297"/>
      <c r="AK75" s="297"/>
      <c r="AL75" s="297"/>
      <c r="AM75" s="297"/>
    </row>
    <row r="76" spans="1:39" ht="16.5" customHeight="1">
      <c r="J76" s="222"/>
      <c r="L76" s="151"/>
      <c r="N76" s="222"/>
      <c r="O76" s="51"/>
      <c r="P76" s="151"/>
      <c r="U76" s="297"/>
      <c r="V76" s="297"/>
      <c r="AF76" s="297"/>
      <c r="AG76" s="297"/>
      <c r="AH76" s="297"/>
      <c r="AI76" s="297"/>
      <c r="AJ76" s="297"/>
      <c r="AK76" s="297"/>
      <c r="AL76" s="297"/>
      <c r="AM76" s="297"/>
    </row>
    <row r="77" spans="1:39" ht="16.5" customHeight="1" thickBot="1">
      <c r="J77" s="233">
        <f>SUM(J74:J75)</f>
        <v>66044777</v>
      </c>
      <c r="L77" s="166">
        <f>SUM(L74:L75)</f>
        <v>29163231</v>
      </c>
      <c r="N77" s="233">
        <f>SUM(N74:N75)</f>
        <v>56708460</v>
      </c>
      <c r="O77" s="51"/>
      <c r="P77" s="166">
        <f>SUM(P74:P75)</f>
        <v>36967017</v>
      </c>
      <c r="U77" s="297"/>
      <c r="V77" s="297"/>
      <c r="AF77" s="297"/>
      <c r="AG77" s="297"/>
      <c r="AH77" s="297"/>
      <c r="AI77" s="297"/>
      <c r="AJ77" s="297"/>
      <c r="AK77" s="297"/>
      <c r="AL77" s="297"/>
      <c r="AM77" s="297"/>
    </row>
    <row r="78" spans="1:39" ht="16.5" customHeight="1" thickTop="1">
      <c r="J78" s="220"/>
      <c r="L78" s="149"/>
      <c r="N78" s="220"/>
      <c r="O78" s="42"/>
      <c r="P78" s="149"/>
      <c r="U78" s="297"/>
      <c r="V78" s="297"/>
      <c r="AF78" s="297"/>
      <c r="AG78" s="297"/>
      <c r="AH78" s="297"/>
      <c r="AI78" s="297"/>
      <c r="AJ78" s="297"/>
      <c r="AK78" s="297"/>
      <c r="AL78" s="297"/>
      <c r="AM78" s="297"/>
    </row>
    <row r="79" spans="1:39" ht="16.5" customHeight="1">
      <c r="J79" s="220"/>
      <c r="L79" s="149"/>
      <c r="N79" s="220"/>
      <c r="O79" s="42"/>
      <c r="P79" s="149"/>
      <c r="AF79" s="297"/>
      <c r="AG79" s="297"/>
      <c r="AH79" s="297"/>
      <c r="AI79" s="297"/>
      <c r="AJ79" s="297"/>
      <c r="AK79" s="297"/>
      <c r="AL79" s="297"/>
      <c r="AM79" s="297"/>
    </row>
    <row r="80" spans="1:39" ht="16.5" customHeight="1">
      <c r="A80" s="1" t="s">
        <v>112</v>
      </c>
      <c r="J80" s="229"/>
      <c r="L80" s="161"/>
      <c r="N80" s="229"/>
      <c r="O80" s="42"/>
      <c r="P80" s="161"/>
      <c r="AF80" s="297"/>
      <c r="AG80" s="297"/>
      <c r="AH80" s="297"/>
      <c r="AI80" s="297"/>
      <c r="AJ80" s="297"/>
      <c r="AK80" s="297"/>
      <c r="AL80" s="297"/>
      <c r="AM80" s="297"/>
    </row>
    <row r="81" spans="1:39" ht="16.5" customHeight="1">
      <c r="A81" s="1"/>
      <c r="J81" s="229"/>
      <c r="L81" s="161"/>
      <c r="N81" s="229"/>
      <c r="O81" s="42"/>
      <c r="P81" s="161"/>
      <c r="AF81" s="297"/>
      <c r="AG81" s="297"/>
      <c r="AH81" s="297"/>
      <c r="AI81" s="297"/>
      <c r="AJ81" s="297"/>
      <c r="AK81" s="297"/>
      <c r="AL81" s="297"/>
      <c r="AM81" s="297"/>
    </row>
    <row r="82" spans="1:39" ht="16.5" customHeight="1" thickBot="1">
      <c r="A82" s="21" t="s">
        <v>113</v>
      </c>
      <c r="H82" s="42">
        <v>32</v>
      </c>
      <c r="J82" s="324">
        <v>0.20644543987341774</v>
      </c>
      <c r="K82" s="325"/>
      <c r="L82" s="326">
        <v>0.10092626235050793</v>
      </c>
      <c r="M82" s="327"/>
      <c r="N82" s="324">
        <v>0.17757636708860761</v>
      </c>
      <c r="O82" s="328"/>
      <c r="P82" s="326">
        <v>0.12795600934856899</v>
      </c>
      <c r="AF82" s="297"/>
      <c r="AG82" s="297"/>
      <c r="AH82" s="297"/>
      <c r="AI82" s="297"/>
      <c r="AJ82" s="297"/>
      <c r="AK82" s="297"/>
      <c r="AL82" s="297"/>
      <c r="AM82" s="297"/>
    </row>
    <row r="83" spans="1:39" ht="12.75" thickTop="1">
      <c r="J83" s="229"/>
      <c r="L83" s="161"/>
      <c r="N83" s="229"/>
      <c r="O83" s="42"/>
      <c r="P83" s="161"/>
      <c r="AF83" s="297"/>
      <c r="AG83" s="297"/>
      <c r="AH83" s="297"/>
      <c r="AI83" s="297"/>
      <c r="AJ83" s="297"/>
      <c r="AK83" s="297"/>
      <c r="AL83" s="297"/>
      <c r="AM83" s="297"/>
    </row>
    <row r="84" spans="1:39" ht="16.5" customHeight="1" thickBot="1">
      <c r="A84" s="284" t="s">
        <v>114</v>
      </c>
      <c r="H84" s="42">
        <v>32</v>
      </c>
      <c r="J84" s="324">
        <v>0.18418988245984133</v>
      </c>
      <c r="K84" s="325"/>
      <c r="L84" s="326">
        <v>0.10092626235050793</v>
      </c>
      <c r="M84" s="327"/>
      <c r="N84" s="324">
        <v>0.15843299906140371</v>
      </c>
      <c r="O84" s="328"/>
      <c r="P84" s="326">
        <v>0.12795600934856899</v>
      </c>
      <c r="AF84" s="297"/>
      <c r="AG84" s="297"/>
      <c r="AH84" s="297"/>
      <c r="AI84" s="297"/>
      <c r="AJ84" s="297"/>
      <c r="AK84" s="297"/>
      <c r="AL84" s="297"/>
      <c r="AM84" s="297"/>
    </row>
    <row r="85" spans="1:39" ht="16.5" customHeight="1" thickTop="1">
      <c r="J85" s="161"/>
      <c r="L85" s="161"/>
      <c r="N85" s="161"/>
      <c r="O85" s="42"/>
      <c r="P85" s="161"/>
      <c r="AF85" s="297"/>
      <c r="AG85" s="297"/>
      <c r="AH85" s="297"/>
      <c r="AI85" s="297"/>
      <c r="AJ85" s="297"/>
      <c r="AK85" s="297"/>
      <c r="AL85" s="297"/>
      <c r="AM85" s="297"/>
    </row>
    <row r="86" spans="1:39" ht="16.5" customHeight="1">
      <c r="J86" s="161"/>
      <c r="L86" s="161"/>
      <c r="N86" s="161"/>
      <c r="O86" s="42"/>
      <c r="P86" s="161"/>
    </row>
    <row r="87" spans="1:39" ht="16.5" customHeight="1">
      <c r="J87" s="161"/>
      <c r="L87" s="161"/>
      <c r="N87" s="161"/>
      <c r="O87" s="42"/>
      <c r="P87" s="161"/>
    </row>
    <row r="88" spans="1:39" ht="16.5" customHeight="1">
      <c r="J88" s="161"/>
      <c r="L88" s="161"/>
      <c r="N88" s="161"/>
      <c r="O88" s="42"/>
      <c r="P88" s="161"/>
    </row>
    <row r="89" spans="1:39" ht="16.5" customHeight="1">
      <c r="J89" s="161"/>
      <c r="L89" s="161"/>
      <c r="N89" s="161"/>
      <c r="O89" s="42"/>
      <c r="P89" s="161"/>
    </row>
    <row r="90" spans="1:39" ht="16.5" customHeight="1">
      <c r="J90" s="161"/>
      <c r="L90" s="161"/>
      <c r="N90" s="161"/>
      <c r="O90" s="42"/>
      <c r="P90" s="161"/>
    </row>
    <row r="91" spans="1:39" ht="16.5" customHeight="1">
      <c r="J91" s="161"/>
      <c r="L91" s="161"/>
      <c r="N91" s="161"/>
      <c r="O91" s="42"/>
      <c r="P91" s="161"/>
    </row>
    <row r="92" spans="1:39" ht="16.5" customHeight="1">
      <c r="J92" s="161"/>
      <c r="L92" s="161"/>
      <c r="N92" s="161"/>
      <c r="O92" s="42"/>
      <c r="P92" s="161"/>
    </row>
    <row r="93" spans="1:39" ht="16.5" customHeight="1">
      <c r="J93" s="161"/>
      <c r="L93" s="161"/>
      <c r="N93" s="161"/>
      <c r="O93" s="42"/>
      <c r="P93" s="161"/>
    </row>
    <row r="94" spans="1:39" ht="16.5" customHeight="1">
      <c r="J94" s="161"/>
      <c r="L94" s="161"/>
      <c r="N94" s="161"/>
      <c r="O94" s="42"/>
      <c r="P94" s="161"/>
    </row>
    <row r="95" spans="1:39" ht="16.5" customHeight="1">
      <c r="J95" s="161"/>
      <c r="L95" s="161"/>
      <c r="N95" s="161"/>
      <c r="O95" s="42"/>
      <c r="P95" s="161"/>
    </row>
    <row r="96" spans="1:39" ht="16.5" customHeight="1">
      <c r="J96" s="161"/>
      <c r="L96" s="161"/>
      <c r="N96" s="161"/>
      <c r="O96" s="42"/>
      <c r="P96" s="161"/>
    </row>
    <row r="97" spans="1:16" ht="16.5" customHeight="1">
      <c r="J97" s="161"/>
      <c r="L97" s="161"/>
      <c r="N97" s="161"/>
      <c r="O97" s="42"/>
      <c r="P97" s="161"/>
    </row>
    <row r="98" spans="1:16" ht="16.5" customHeight="1">
      <c r="J98" s="161"/>
      <c r="L98" s="161"/>
      <c r="N98" s="161"/>
      <c r="O98" s="42"/>
      <c r="P98" s="161"/>
    </row>
    <row r="99" spans="1:16" ht="16.5" customHeight="1">
      <c r="J99" s="161"/>
      <c r="L99" s="161"/>
      <c r="N99" s="161"/>
      <c r="O99" s="42"/>
      <c r="P99" s="161"/>
    </row>
    <row r="100" spans="1:16" ht="16.5" customHeight="1">
      <c r="J100" s="161"/>
      <c r="L100" s="161"/>
      <c r="N100" s="161"/>
      <c r="O100" s="42"/>
      <c r="P100" s="161"/>
    </row>
    <row r="101" spans="1:16" ht="16.5" customHeight="1">
      <c r="J101" s="161"/>
      <c r="L101" s="161"/>
      <c r="N101" s="161"/>
      <c r="O101" s="42"/>
      <c r="P101" s="161"/>
    </row>
    <row r="102" spans="1:16" ht="16.5" customHeight="1">
      <c r="J102" s="161"/>
      <c r="L102" s="161"/>
      <c r="N102" s="161"/>
      <c r="O102" s="42"/>
      <c r="P102" s="161"/>
    </row>
    <row r="103" spans="1:16" ht="14.25" customHeight="1">
      <c r="J103" s="161"/>
      <c r="L103" s="161"/>
      <c r="N103" s="161"/>
      <c r="O103" s="42"/>
      <c r="P103" s="161"/>
    </row>
    <row r="104" spans="1:16" ht="8.25" customHeight="1">
      <c r="J104" s="161"/>
      <c r="L104" s="161"/>
      <c r="N104" s="161"/>
      <c r="O104" s="42"/>
      <c r="P104" s="161"/>
    </row>
    <row r="105" spans="1:16" ht="18" customHeight="1">
      <c r="J105" s="161"/>
      <c r="L105" s="161"/>
      <c r="N105" s="161"/>
      <c r="O105" s="42"/>
      <c r="P105" s="161"/>
    </row>
    <row r="106" spans="1:16" ht="16.5" customHeight="1">
      <c r="J106" s="161"/>
      <c r="L106" s="161"/>
      <c r="N106" s="161"/>
      <c r="O106" s="42"/>
      <c r="P106" s="161"/>
    </row>
    <row r="107" spans="1:16" ht="16.5" customHeight="1">
      <c r="A107" s="332" t="s">
        <v>34</v>
      </c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</row>
    <row r="108" spans="1:16" ht="16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4"/>
      <c r="K108" s="144"/>
      <c r="L108" s="144"/>
      <c r="M108" s="144"/>
      <c r="N108" s="144"/>
      <c r="O108" s="14"/>
      <c r="P108" s="144"/>
    </row>
    <row r="109" spans="1:16" ht="16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4"/>
      <c r="K109" s="144"/>
      <c r="L109" s="144"/>
      <c r="M109" s="144"/>
      <c r="N109" s="144"/>
      <c r="O109" s="14"/>
      <c r="P109" s="144"/>
    </row>
    <row r="110" spans="1:16" ht="13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4"/>
      <c r="K110" s="144"/>
      <c r="L110" s="144"/>
      <c r="M110" s="144"/>
      <c r="N110" s="144"/>
      <c r="O110" s="14"/>
      <c r="P110" s="144"/>
    </row>
    <row r="111" spans="1:16" ht="22.15" customHeight="1">
      <c r="A111" s="49" t="s">
        <v>35</v>
      </c>
      <c r="B111" s="49"/>
      <c r="C111" s="49"/>
      <c r="D111" s="49"/>
      <c r="E111" s="49"/>
      <c r="F111" s="49"/>
      <c r="G111" s="49"/>
      <c r="H111" s="50"/>
      <c r="I111" s="50"/>
      <c r="J111" s="162"/>
      <c r="K111" s="163"/>
      <c r="L111" s="162"/>
      <c r="M111" s="163"/>
      <c r="N111" s="162"/>
      <c r="O111" s="52"/>
      <c r="P111" s="162"/>
    </row>
  </sheetData>
  <mergeCells count="10">
    <mergeCell ref="J63:L63"/>
    <mergeCell ref="N63:P63"/>
    <mergeCell ref="A107:P107"/>
    <mergeCell ref="J6:L6"/>
    <mergeCell ref="N6:P6"/>
    <mergeCell ref="J7:L7"/>
    <mergeCell ref="N7:P7"/>
    <mergeCell ref="A54:P54"/>
    <mergeCell ref="J62:L62"/>
    <mergeCell ref="N62:P62"/>
  </mergeCells>
  <pageMargins left="0.8" right="0.5" top="0.5" bottom="0.6" header="0.49" footer="0.4"/>
  <pageSetup paperSize="9" scale="90" firstPageNumber="8" fitToHeight="0" orientation="portrait" useFirstPageNumber="1" horizontalDpi="1200" verticalDpi="1200" r:id="rId1"/>
  <headerFooter>
    <oddFooter>&amp;R&amp;"Arial,Regular"&amp;9&amp;P</oddFooter>
  </headerFooter>
  <rowBreaks count="1" manualBreakCount="1">
    <brk id="56" max="15" man="1"/>
  </rowBreaks>
  <ignoredErrors>
    <ignoredError sqref="K8 M8 O8 O64 M64 K64 J64 L64 N64 P6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37D6-2EB2-4F9D-911D-B6CE58622382}">
  <sheetPr>
    <tabColor theme="5"/>
  </sheetPr>
  <dimension ref="A1:BM52"/>
  <sheetViews>
    <sheetView topLeftCell="A13" zoomScale="85" zoomScaleNormal="85" zoomScaleSheetLayoutView="78" workbookViewId="0">
      <selection activeCell="H16" sqref="H16"/>
    </sheetView>
  </sheetViews>
  <sheetFormatPr defaultColWidth="9.140625" defaultRowHeight="16.5" customHeight="1"/>
  <cols>
    <col min="1" max="2" width="1.85546875" style="62" customWidth="1"/>
    <col min="3" max="3" width="35" style="62" customWidth="1"/>
    <col min="4" max="4" width="6.7109375" style="62" customWidth="1"/>
    <col min="5" max="5" width="0.85546875" style="182" customWidth="1"/>
    <col min="6" max="6" width="13.85546875" style="186" customWidth="1"/>
    <col min="7" max="7" width="0.85546875" style="187" customWidth="1"/>
    <col min="8" max="8" width="13.7109375" style="187" customWidth="1"/>
    <col min="9" max="9" width="0.85546875" style="187" customWidth="1"/>
    <col min="10" max="10" width="16.140625" style="187" customWidth="1"/>
    <col min="11" max="11" width="0.85546875" style="187" customWidth="1"/>
    <col min="12" max="12" width="16.85546875" style="187" customWidth="1"/>
    <col min="13" max="13" width="0.85546875" style="187" customWidth="1"/>
    <col min="14" max="14" width="12.140625" style="187" bestFit="1" customWidth="1"/>
    <col min="15" max="15" width="0.85546875" style="187" customWidth="1"/>
    <col min="16" max="16" width="14.5703125" style="188" customWidth="1"/>
    <col min="17" max="17" width="1" style="188" customWidth="1"/>
    <col min="18" max="18" width="26.5703125" style="187" customWidth="1"/>
    <col min="19" max="19" width="1" style="188" customWidth="1"/>
    <col min="20" max="20" width="15.28515625" style="182" customWidth="1"/>
    <col min="21" max="21" width="0.85546875" style="182" customWidth="1"/>
    <col min="22" max="22" width="9.5703125" style="69" bestFit="1" customWidth="1"/>
    <col min="23" max="23" width="0.85546875" style="182" customWidth="1"/>
    <col min="24" max="24" width="13.7109375" style="182" customWidth="1"/>
    <col min="25" max="26" width="9.140625" style="62"/>
    <col min="27" max="27" width="0" style="62" hidden="1" customWidth="1"/>
    <col min="28" max="28" width="9.140625" style="62"/>
    <col min="29" max="29" width="0" style="62" hidden="1" customWidth="1"/>
    <col min="30" max="30" width="9.140625" style="62"/>
    <col min="31" max="31" width="0" style="62" hidden="1" customWidth="1"/>
    <col min="32" max="32" width="9.140625" style="62"/>
    <col min="33" max="33" width="0" style="62" hidden="1" customWidth="1"/>
    <col min="34" max="34" width="9.140625" style="62"/>
    <col min="35" max="35" width="0" style="62" hidden="1" customWidth="1"/>
    <col min="36" max="36" width="13.7109375" style="62" customWidth="1"/>
    <col min="37" max="37" width="0" style="62" hidden="1" customWidth="1"/>
    <col min="38" max="38" width="9.140625" style="62"/>
    <col min="39" max="39" width="0" style="62" hidden="1" customWidth="1"/>
    <col min="40" max="40" width="9.140625" style="62"/>
    <col min="41" max="41" width="0" style="62" hidden="1" customWidth="1"/>
    <col min="42" max="42" width="9.140625" style="62"/>
    <col min="43" max="43" width="0" style="62" hidden="1" customWidth="1"/>
    <col min="44" max="16384" width="9.140625" style="62"/>
  </cols>
  <sheetData>
    <row r="1" spans="1:24" s="53" customFormat="1" ht="16.5" customHeight="1">
      <c r="A1" s="1" t="s">
        <v>0</v>
      </c>
      <c r="E1" s="170"/>
      <c r="F1" s="167"/>
      <c r="G1" s="168"/>
      <c r="H1" s="168"/>
      <c r="I1" s="168"/>
      <c r="J1" s="168"/>
      <c r="K1" s="168"/>
      <c r="L1" s="168"/>
      <c r="M1" s="168"/>
      <c r="N1" s="168"/>
      <c r="O1" s="168"/>
      <c r="P1" s="169"/>
      <c r="Q1" s="169"/>
      <c r="R1" s="168"/>
      <c r="S1" s="169"/>
      <c r="T1" s="170"/>
      <c r="U1" s="170"/>
      <c r="V1" s="55"/>
      <c r="W1" s="170"/>
      <c r="X1" s="170"/>
    </row>
    <row r="2" spans="1:24" s="53" customFormat="1" ht="16.5" customHeight="1">
      <c r="A2" s="1" t="s">
        <v>115</v>
      </c>
      <c r="E2" s="170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9"/>
      <c r="Q2" s="169"/>
      <c r="R2" s="168"/>
      <c r="S2" s="169"/>
      <c r="T2" s="170"/>
      <c r="U2" s="170"/>
      <c r="V2" s="55"/>
      <c r="W2" s="170"/>
      <c r="X2" s="170"/>
    </row>
    <row r="3" spans="1:24" s="53" customFormat="1" ht="16.5" customHeight="1">
      <c r="A3" s="37" t="s">
        <v>79</v>
      </c>
      <c r="B3" s="56"/>
      <c r="C3" s="56"/>
      <c r="D3" s="56"/>
      <c r="E3" s="175"/>
      <c r="F3" s="171"/>
      <c r="G3" s="172"/>
      <c r="H3" s="172"/>
      <c r="I3" s="172"/>
      <c r="J3" s="172"/>
      <c r="K3" s="172"/>
      <c r="L3" s="172"/>
      <c r="M3" s="172"/>
      <c r="N3" s="172"/>
      <c r="O3" s="172"/>
      <c r="P3" s="173"/>
      <c r="Q3" s="173"/>
      <c r="R3" s="172"/>
      <c r="S3" s="173"/>
      <c r="T3" s="174"/>
      <c r="U3" s="173"/>
      <c r="V3" s="59"/>
      <c r="W3" s="175"/>
      <c r="X3" s="175"/>
    </row>
    <row r="4" spans="1:24" s="53" customFormat="1" ht="16.149999999999999" customHeight="1">
      <c r="E4" s="170"/>
      <c r="F4" s="167"/>
      <c r="G4" s="168"/>
      <c r="H4" s="168"/>
      <c r="I4" s="168"/>
      <c r="J4" s="168"/>
      <c r="K4" s="168"/>
      <c r="L4" s="168"/>
      <c r="M4" s="168"/>
      <c r="N4" s="168"/>
      <c r="O4" s="168"/>
      <c r="P4" s="176"/>
      <c r="Q4" s="176"/>
      <c r="R4" s="168"/>
      <c r="S4" s="176"/>
      <c r="T4" s="169"/>
      <c r="U4" s="176"/>
      <c r="V4" s="55"/>
      <c r="W4" s="170"/>
      <c r="X4" s="170"/>
    </row>
    <row r="5" spans="1:24" s="53" customFormat="1" ht="16.149999999999999" customHeight="1">
      <c r="E5" s="170"/>
      <c r="F5" s="167"/>
      <c r="G5" s="168"/>
      <c r="H5" s="168"/>
      <c r="I5" s="168"/>
      <c r="J5" s="168"/>
      <c r="K5" s="168"/>
      <c r="L5" s="168"/>
      <c r="M5" s="168"/>
      <c r="N5" s="168"/>
      <c r="O5" s="168"/>
      <c r="P5" s="176"/>
      <c r="Q5" s="176"/>
      <c r="R5" s="168"/>
      <c r="S5" s="176"/>
      <c r="T5" s="169"/>
      <c r="U5" s="176"/>
      <c r="V5" s="55"/>
      <c r="W5" s="170"/>
      <c r="X5" s="170"/>
    </row>
    <row r="6" spans="1:24" s="53" customFormat="1" ht="16.149999999999999" customHeight="1">
      <c r="A6" s="61"/>
      <c r="B6" s="61"/>
      <c r="C6" s="61"/>
      <c r="D6" s="61"/>
      <c r="E6" s="260"/>
      <c r="F6" s="339" t="s">
        <v>116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</row>
    <row r="7" spans="1:24" s="53" customFormat="1" ht="16.149999999999999" customHeight="1">
      <c r="A7" s="61"/>
      <c r="B7" s="61"/>
      <c r="C7" s="61"/>
      <c r="D7" s="61"/>
      <c r="E7" s="260"/>
      <c r="F7" s="340" t="s">
        <v>117</v>
      </c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55"/>
      <c r="W7" s="170"/>
      <c r="X7" s="170"/>
    </row>
    <row r="8" spans="1:24" s="53" customFormat="1" ht="16.149999999999999" customHeight="1">
      <c r="A8" s="61"/>
      <c r="B8" s="61"/>
      <c r="C8" s="61"/>
      <c r="D8" s="61"/>
      <c r="E8" s="260"/>
      <c r="F8" s="177"/>
      <c r="G8" s="177"/>
      <c r="H8" s="178"/>
      <c r="I8" s="177"/>
      <c r="J8" s="178" t="s">
        <v>118</v>
      </c>
      <c r="K8" s="177"/>
      <c r="L8" s="178" t="s">
        <v>119</v>
      </c>
      <c r="M8" s="177"/>
      <c r="N8" s="339" t="s">
        <v>70</v>
      </c>
      <c r="O8" s="339"/>
      <c r="P8" s="339"/>
      <c r="Q8" s="177"/>
      <c r="R8" s="179" t="s">
        <v>120</v>
      </c>
      <c r="S8" s="177"/>
      <c r="T8" s="177"/>
      <c r="U8" s="177"/>
      <c r="V8" s="55"/>
      <c r="W8" s="170"/>
      <c r="X8" s="170"/>
    </row>
    <row r="9" spans="1:24" s="53" customFormat="1" ht="16.149999999999999" customHeight="1">
      <c r="A9" s="61"/>
      <c r="B9" s="61"/>
      <c r="C9" s="61"/>
      <c r="D9" s="61"/>
      <c r="E9" s="260"/>
      <c r="F9" s="129" t="s">
        <v>121</v>
      </c>
      <c r="G9" s="180"/>
      <c r="H9" s="178"/>
      <c r="I9" s="180"/>
      <c r="J9" s="194" t="s">
        <v>122</v>
      </c>
      <c r="K9" s="180"/>
      <c r="L9" s="178" t="s">
        <v>123</v>
      </c>
      <c r="M9" s="180"/>
      <c r="N9" s="170"/>
      <c r="O9" s="170"/>
      <c r="P9" s="170"/>
      <c r="Q9" s="181"/>
      <c r="R9" s="178" t="s">
        <v>124</v>
      </c>
      <c r="S9" s="181"/>
      <c r="T9" s="170"/>
      <c r="U9" s="178"/>
      <c r="V9" s="129" t="s">
        <v>125</v>
      </c>
      <c r="W9" s="181"/>
      <c r="X9" s="170"/>
    </row>
    <row r="10" spans="1:24" ht="16.149999999999999" customHeight="1">
      <c r="A10" s="61"/>
      <c r="B10" s="61"/>
      <c r="C10" s="61"/>
      <c r="D10" s="61"/>
      <c r="E10" s="260"/>
      <c r="F10" s="129" t="s">
        <v>126</v>
      </c>
      <c r="G10" s="180"/>
      <c r="H10" s="194" t="s">
        <v>127</v>
      </c>
      <c r="I10" s="180"/>
      <c r="J10" s="194" t="s">
        <v>128</v>
      </c>
      <c r="K10" s="180"/>
      <c r="L10" s="181" t="s">
        <v>129</v>
      </c>
      <c r="M10" s="180"/>
      <c r="N10" s="181" t="s">
        <v>130</v>
      </c>
      <c r="O10" s="180"/>
      <c r="P10" s="178"/>
      <c r="Q10" s="182"/>
      <c r="R10" s="181" t="s">
        <v>131</v>
      </c>
      <c r="S10" s="182"/>
      <c r="T10" s="178" t="s">
        <v>132</v>
      </c>
      <c r="U10" s="178"/>
      <c r="V10" s="129" t="s">
        <v>133</v>
      </c>
      <c r="W10" s="181"/>
      <c r="X10" s="178" t="s">
        <v>134</v>
      </c>
    </row>
    <row r="11" spans="1:24" ht="16.149999999999999" customHeight="1">
      <c r="A11" s="61"/>
      <c r="B11" s="61"/>
      <c r="C11" s="61"/>
      <c r="D11" s="61"/>
      <c r="E11" s="260"/>
      <c r="F11" s="129" t="s">
        <v>135</v>
      </c>
      <c r="G11" s="181"/>
      <c r="H11" s="195" t="s">
        <v>136</v>
      </c>
      <c r="I11" s="181"/>
      <c r="J11" s="195" t="s">
        <v>136</v>
      </c>
      <c r="K11" s="181"/>
      <c r="L11" s="181" t="s">
        <v>137</v>
      </c>
      <c r="M11" s="181"/>
      <c r="N11" s="181" t="s">
        <v>138</v>
      </c>
      <c r="O11" s="181"/>
      <c r="P11" s="129" t="s">
        <v>72</v>
      </c>
      <c r="Q11" s="181"/>
      <c r="R11" s="181" t="s">
        <v>139</v>
      </c>
      <c r="S11" s="181"/>
      <c r="T11" s="178" t="s">
        <v>140</v>
      </c>
      <c r="U11" s="178"/>
      <c r="V11" s="129" t="s">
        <v>141</v>
      </c>
      <c r="W11" s="181"/>
      <c r="X11" s="129" t="s">
        <v>142</v>
      </c>
    </row>
    <row r="12" spans="1:24" ht="16.149999999999999" customHeight="1">
      <c r="A12" s="63"/>
      <c r="B12" s="63"/>
      <c r="C12" s="63"/>
      <c r="D12" s="64" t="s">
        <v>8</v>
      </c>
      <c r="E12" s="261"/>
      <c r="F12" s="134" t="s">
        <v>9</v>
      </c>
      <c r="G12" s="182"/>
      <c r="H12" s="196" t="s">
        <v>9</v>
      </c>
      <c r="I12" s="182"/>
      <c r="J12" s="196" t="s">
        <v>9</v>
      </c>
      <c r="K12" s="182"/>
      <c r="L12" s="134" t="s">
        <v>9</v>
      </c>
      <c r="M12" s="182"/>
      <c r="N12" s="134" t="s">
        <v>9</v>
      </c>
      <c r="O12" s="182"/>
      <c r="P12" s="134" t="s">
        <v>9</v>
      </c>
      <c r="Q12" s="182"/>
      <c r="R12" s="183" t="s">
        <v>9</v>
      </c>
      <c r="S12" s="182"/>
      <c r="T12" s="134" t="s">
        <v>9</v>
      </c>
      <c r="V12" s="134" t="s">
        <v>9</v>
      </c>
      <c r="X12" s="134" t="s">
        <v>9</v>
      </c>
    </row>
    <row r="13" spans="1:24" s="182" customFormat="1" ht="16.149999999999999" customHeight="1">
      <c r="A13" s="261"/>
      <c r="B13" s="261"/>
      <c r="C13" s="261"/>
      <c r="D13" s="263"/>
      <c r="E13" s="261"/>
      <c r="F13" s="178"/>
      <c r="G13" s="181"/>
      <c r="H13" s="181"/>
      <c r="I13" s="181"/>
      <c r="J13" s="181"/>
      <c r="K13" s="181"/>
      <c r="L13" s="181"/>
      <c r="M13" s="181"/>
      <c r="N13" s="181"/>
      <c r="O13" s="181"/>
      <c r="P13" s="178"/>
      <c r="Q13" s="181"/>
      <c r="R13" s="181"/>
      <c r="S13" s="181"/>
      <c r="T13" s="178"/>
      <c r="U13" s="178"/>
      <c r="V13" s="178"/>
      <c r="W13" s="181"/>
      <c r="X13" s="178"/>
    </row>
    <row r="14" spans="1:24" s="182" customFormat="1" ht="16.149999999999999" customHeight="1">
      <c r="A14" s="264" t="s">
        <v>143</v>
      </c>
      <c r="B14" s="261"/>
      <c r="C14" s="261"/>
      <c r="D14" s="265"/>
      <c r="E14" s="261"/>
      <c r="F14" s="127">
        <v>115000000</v>
      </c>
      <c r="G14" s="127"/>
      <c r="H14" s="127">
        <v>0</v>
      </c>
      <c r="I14" s="127"/>
      <c r="J14" s="127">
        <v>0</v>
      </c>
      <c r="K14" s="127"/>
      <c r="L14" s="127">
        <v>1175732</v>
      </c>
      <c r="M14" s="127"/>
      <c r="N14" s="127">
        <v>7000000</v>
      </c>
      <c r="O14" s="127"/>
      <c r="P14" s="127">
        <v>27296404</v>
      </c>
      <c r="Q14" s="127"/>
      <c r="R14" s="127">
        <v>-1502</v>
      </c>
      <c r="S14" s="127"/>
      <c r="T14" s="127">
        <f>SUM(F14:R14)</f>
        <v>150470634</v>
      </c>
      <c r="U14" s="127"/>
      <c r="V14" s="127">
        <v>9253</v>
      </c>
      <c r="W14" s="127"/>
      <c r="X14" s="127">
        <f>SUM(T14:V14)</f>
        <v>150479887</v>
      </c>
    </row>
    <row r="15" spans="1:24" s="182" customFormat="1" ht="8.1" customHeight="1">
      <c r="A15" s="144"/>
      <c r="B15" s="261"/>
      <c r="C15" s="261"/>
      <c r="D15" s="261"/>
      <c r="E15" s="261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spans="1:24" s="182" customFormat="1" ht="16.149999999999999" customHeight="1">
      <c r="A16" s="264" t="s">
        <v>144</v>
      </c>
      <c r="B16" s="261"/>
      <c r="C16" s="261"/>
      <c r="D16" s="265"/>
      <c r="E16" s="261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</row>
    <row r="17" spans="1:65" s="182" customFormat="1" ht="16.149999999999999" customHeight="1">
      <c r="A17" s="144" t="s">
        <v>145</v>
      </c>
      <c r="B17" s="261"/>
      <c r="C17" s="261"/>
      <c r="D17" s="136">
        <v>23</v>
      </c>
      <c r="E17" s="261"/>
      <c r="F17" s="127">
        <v>43000000</v>
      </c>
      <c r="G17" s="127"/>
      <c r="H17" s="127">
        <v>228732200</v>
      </c>
      <c r="I17" s="127"/>
      <c r="J17" s="127">
        <v>0</v>
      </c>
      <c r="K17" s="127"/>
      <c r="L17" s="127">
        <v>0</v>
      </c>
      <c r="M17" s="127"/>
      <c r="N17" s="127">
        <v>0</v>
      </c>
      <c r="O17" s="127"/>
      <c r="P17" s="127">
        <v>0</v>
      </c>
      <c r="Q17" s="127"/>
      <c r="R17" s="127">
        <v>0</v>
      </c>
      <c r="S17" s="127"/>
      <c r="T17" s="127">
        <f>SUM(F17:R17)</f>
        <v>271732200</v>
      </c>
      <c r="U17" s="127"/>
      <c r="V17" s="127">
        <v>0</v>
      </c>
      <c r="W17" s="127"/>
      <c r="X17" s="127">
        <f>SUM(T17:V17)</f>
        <v>271732200</v>
      </c>
    </row>
    <row r="18" spans="1:65" s="182" customFormat="1" ht="16.149999999999999" customHeight="1">
      <c r="A18" s="144" t="s">
        <v>146</v>
      </c>
      <c r="B18" s="261"/>
      <c r="C18" s="261"/>
      <c r="D18" s="136">
        <v>24</v>
      </c>
      <c r="E18" s="261"/>
      <c r="F18" s="127">
        <v>0</v>
      </c>
      <c r="G18" s="127"/>
      <c r="H18" s="127">
        <v>0</v>
      </c>
      <c r="I18" s="127"/>
      <c r="J18" s="127">
        <v>0</v>
      </c>
      <c r="K18" s="127"/>
      <c r="L18" s="127">
        <v>0</v>
      </c>
      <c r="M18" s="127"/>
      <c r="N18" s="127">
        <v>1850000</v>
      </c>
      <c r="O18" s="127"/>
      <c r="P18" s="127">
        <v>-1850000</v>
      </c>
      <c r="Q18" s="127"/>
      <c r="R18" s="127">
        <v>0</v>
      </c>
      <c r="S18" s="127"/>
      <c r="T18" s="127">
        <f>SUM(F18:R18)</f>
        <v>0</v>
      </c>
      <c r="U18" s="127"/>
      <c r="V18" s="127">
        <v>0</v>
      </c>
      <c r="W18" s="127"/>
      <c r="X18" s="127">
        <f>SUM(T18:V18)</f>
        <v>0</v>
      </c>
    </row>
    <row r="19" spans="1:65" s="182" customFormat="1" ht="16.149999999999999" customHeight="1">
      <c r="A19" s="266" t="s">
        <v>147</v>
      </c>
      <c r="B19" s="261"/>
      <c r="C19" s="261"/>
      <c r="D19" s="136">
        <v>27</v>
      </c>
      <c r="E19" s="261"/>
      <c r="F19" s="127">
        <v>0</v>
      </c>
      <c r="G19" s="127"/>
      <c r="H19" s="127">
        <v>0</v>
      </c>
      <c r="I19" s="127"/>
      <c r="J19" s="127">
        <v>0</v>
      </c>
      <c r="K19" s="127"/>
      <c r="L19" s="127">
        <v>0</v>
      </c>
      <c r="M19" s="127"/>
      <c r="N19" s="127">
        <v>0</v>
      </c>
      <c r="O19" s="127"/>
      <c r="P19" s="127">
        <v>-31595500</v>
      </c>
      <c r="Q19" s="127"/>
      <c r="R19" s="127">
        <v>0</v>
      </c>
      <c r="S19" s="127"/>
      <c r="T19" s="127">
        <f>SUM(F19:R19)</f>
        <v>-31595500</v>
      </c>
      <c r="U19" s="127"/>
      <c r="V19" s="127">
        <v>0</v>
      </c>
      <c r="W19" s="127"/>
      <c r="X19" s="127">
        <f>SUM(T19:V19)</f>
        <v>-31595500</v>
      </c>
    </row>
    <row r="20" spans="1:65" s="182" customFormat="1" ht="16.149999999999999" customHeight="1">
      <c r="A20" s="144" t="s">
        <v>107</v>
      </c>
      <c r="B20" s="261"/>
      <c r="C20" s="261"/>
      <c r="D20" s="265"/>
      <c r="E20" s="261"/>
      <c r="F20" s="138">
        <v>0</v>
      </c>
      <c r="G20" s="127"/>
      <c r="H20" s="138">
        <v>0</v>
      </c>
      <c r="I20" s="127"/>
      <c r="J20" s="138">
        <v>0</v>
      </c>
      <c r="K20" s="127"/>
      <c r="L20" s="138">
        <v>0</v>
      </c>
      <c r="M20" s="127"/>
      <c r="N20" s="138">
        <v>0</v>
      </c>
      <c r="O20" s="127"/>
      <c r="P20" s="138">
        <v>29158012</v>
      </c>
      <c r="Q20" s="127"/>
      <c r="R20" s="138">
        <v>0</v>
      </c>
      <c r="S20" s="127"/>
      <c r="T20" s="138">
        <f>SUM(F20:R20)</f>
        <v>29158012</v>
      </c>
      <c r="U20" s="127"/>
      <c r="V20" s="138">
        <v>5219</v>
      </c>
      <c r="W20" s="127"/>
      <c r="X20" s="138">
        <f>SUM(T20:V20)</f>
        <v>29163231</v>
      </c>
    </row>
    <row r="21" spans="1:65" s="182" customFormat="1" ht="16.149999999999999" customHeight="1">
      <c r="A21" s="144"/>
      <c r="B21" s="261"/>
      <c r="C21" s="261"/>
      <c r="D21" s="261"/>
      <c r="E21" s="261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49"/>
    </row>
    <row r="22" spans="1:65" s="182" customFormat="1" ht="16.149999999999999" customHeight="1" thickBot="1">
      <c r="A22" s="264" t="s">
        <v>148</v>
      </c>
      <c r="B22" s="261"/>
      <c r="C22" s="261"/>
      <c r="D22" s="261"/>
      <c r="E22" s="261"/>
      <c r="F22" s="184">
        <f>SUM(F14:F20)</f>
        <v>158000000</v>
      </c>
      <c r="G22" s="185"/>
      <c r="H22" s="184">
        <f>SUM(H14:H20)</f>
        <v>228732200</v>
      </c>
      <c r="I22" s="185"/>
      <c r="J22" s="184">
        <f>SUM(J14:J20)</f>
        <v>0</v>
      </c>
      <c r="K22" s="185"/>
      <c r="L22" s="184">
        <f>SUM(L14:L20)</f>
        <v>1175732</v>
      </c>
      <c r="M22" s="185"/>
      <c r="N22" s="184">
        <f>SUM(N14:N20)</f>
        <v>8850000</v>
      </c>
      <c r="O22" s="185"/>
      <c r="P22" s="184">
        <f>SUM(P14:P20)</f>
        <v>23008916</v>
      </c>
      <c r="Q22" s="185"/>
      <c r="R22" s="184">
        <f>SUM(R14:R20)</f>
        <v>-1502</v>
      </c>
      <c r="S22" s="185"/>
      <c r="T22" s="184">
        <f>SUM(T14:T20)</f>
        <v>419765346</v>
      </c>
      <c r="U22" s="185"/>
      <c r="V22" s="184">
        <f>SUM(V14:V20)</f>
        <v>14472</v>
      </c>
      <c r="W22" s="185"/>
      <c r="X22" s="184">
        <f>SUM(X14:X20)</f>
        <v>419779818</v>
      </c>
    </row>
    <row r="23" spans="1:65" s="182" customFormat="1" ht="16.149999999999999" customHeight="1" thickTop="1">
      <c r="A23" s="264"/>
      <c r="B23" s="261"/>
      <c r="C23" s="261"/>
      <c r="D23" s="261"/>
      <c r="E23" s="261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</row>
    <row r="24" spans="1:65" s="182" customFormat="1" ht="16.149999999999999" customHeight="1">
      <c r="A24" s="264"/>
      <c r="B24" s="261"/>
      <c r="C24" s="261"/>
      <c r="D24" s="261"/>
      <c r="E24" s="261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</row>
    <row r="25" spans="1:65" ht="16.149999999999999" customHeight="1">
      <c r="A25" s="2" t="s">
        <v>149</v>
      </c>
      <c r="B25" s="63"/>
      <c r="C25" s="63"/>
      <c r="D25" s="65"/>
      <c r="E25" s="261"/>
      <c r="F25" s="209">
        <v>158000000</v>
      </c>
      <c r="G25" s="127"/>
      <c r="H25" s="209">
        <v>228732200</v>
      </c>
      <c r="I25" s="127"/>
      <c r="J25" s="209">
        <v>0</v>
      </c>
      <c r="K25" s="127"/>
      <c r="L25" s="209">
        <v>1175732</v>
      </c>
      <c r="M25" s="127"/>
      <c r="N25" s="209">
        <v>8850000</v>
      </c>
      <c r="O25" s="127"/>
      <c r="P25" s="209">
        <v>23008916</v>
      </c>
      <c r="Q25" s="127"/>
      <c r="R25" s="209">
        <v>-1502</v>
      </c>
      <c r="S25" s="127"/>
      <c r="T25" s="209">
        <f>SUM(F25:R25)</f>
        <v>419765346</v>
      </c>
      <c r="U25" s="127"/>
      <c r="V25" s="209">
        <v>14472</v>
      </c>
      <c r="W25" s="127"/>
      <c r="X25" s="209">
        <f>SUM(T25:V25)</f>
        <v>419779818</v>
      </c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</row>
    <row r="26" spans="1:65" ht="8.1" customHeight="1">
      <c r="A26" s="14"/>
      <c r="B26" s="63"/>
      <c r="C26" s="63"/>
      <c r="D26" s="63"/>
      <c r="E26" s="261"/>
      <c r="F26" s="209"/>
      <c r="G26" s="127"/>
      <c r="H26" s="209"/>
      <c r="I26" s="127"/>
      <c r="J26" s="209"/>
      <c r="K26" s="127"/>
      <c r="L26" s="209"/>
      <c r="M26" s="127"/>
      <c r="N26" s="209"/>
      <c r="O26" s="127"/>
      <c r="P26" s="209"/>
      <c r="Q26" s="127"/>
      <c r="R26" s="209"/>
      <c r="S26" s="127"/>
      <c r="T26" s="209"/>
      <c r="U26" s="127"/>
      <c r="V26" s="209"/>
      <c r="W26" s="127"/>
      <c r="X26" s="209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</row>
    <row r="27" spans="1:65" ht="16.149999999999999" customHeight="1">
      <c r="A27" s="2" t="s">
        <v>144</v>
      </c>
      <c r="B27" s="63"/>
      <c r="C27" s="63"/>
      <c r="D27" s="65"/>
      <c r="E27" s="261"/>
      <c r="F27" s="209"/>
      <c r="G27" s="127"/>
      <c r="H27" s="209"/>
      <c r="I27" s="127"/>
      <c r="J27" s="209"/>
      <c r="K27" s="127"/>
      <c r="L27" s="209"/>
      <c r="M27" s="127"/>
      <c r="N27" s="209"/>
      <c r="O27" s="127"/>
      <c r="P27" s="209"/>
      <c r="Q27" s="127"/>
      <c r="R27" s="209"/>
      <c r="S27" s="127"/>
      <c r="T27" s="209"/>
      <c r="U27" s="127"/>
      <c r="V27" s="209"/>
      <c r="W27" s="127"/>
      <c r="X27" s="209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</row>
    <row r="28" spans="1:65" ht="16.149999999999999" customHeight="1">
      <c r="A28" s="284" t="s">
        <v>150</v>
      </c>
      <c r="B28" s="63"/>
      <c r="C28" s="63"/>
      <c r="D28" s="65"/>
      <c r="E28" s="261"/>
      <c r="F28" s="209">
        <v>0</v>
      </c>
      <c r="G28" s="127"/>
      <c r="H28" s="209">
        <v>0</v>
      </c>
      <c r="I28" s="127"/>
      <c r="J28" s="209">
        <v>0</v>
      </c>
      <c r="K28" s="127"/>
      <c r="L28" s="209">
        <v>0</v>
      </c>
      <c r="M28" s="127"/>
      <c r="N28" s="209">
        <v>0</v>
      </c>
      <c r="O28" s="127"/>
      <c r="P28" s="209">
        <v>0</v>
      </c>
      <c r="Q28" s="127"/>
      <c r="R28" s="209">
        <v>0</v>
      </c>
      <c r="S28" s="127"/>
      <c r="T28" s="209">
        <f>SUM(F28:R28)</f>
        <v>0</v>
      </c>
      <c r="U28" s="127"/>
      <c r="V28" s="209">
        <v>875025</v>
      </c>
      <c r="W28" s="127"/>
      <c r="X28" s="209">
        <f>SUM(T28:V28)</f>
        <v>875025</v>
      </c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</row>
    <row r="29" spans="1:65" ht="16.149999999999999" customHeight="1">
      <c r="A29" s="14" t="s">
        <v>67</v>
      </c>
      <c r="B29" s="63"/>
      <c r="C29" s="63"/>
      <c r="D29" s="65">
        <v>25</v>
      </c>
      <c r="E29" s="261"/>
      <c r="F29" s="209">
        <v>0</v>
      </c>
      <c r="G29" s="127"/>
      <c r="H29" s="209">
        <v>0</v>
      </c>
      <c r="I29" s="127"/>
      <c r="J29" s="209">
        <v>3409740</v>
      </c>
      <c r="K29" s="127"/>
      <c r="L29" s="209">
        <v>0</v>
      </c>
      <c r="M29" s="331"/>
      <c r="N29" s="209">
        <v>0</v>
      </c>
      <c r="O29" s="127"/>
      <c r="P29" s="209">
        <v>0</v>
      </c>
      <c r="Q29" s="127"/>
      <c r="R29" s="209">
        <v>0</v>
      </c>
      <c r="S29" s="127"/>
      <c r="T29" s="209">
        <f>SUM(F29:R29)</f>
        <v>3409740</v>
      </c>
      <c r="U29" s="127"/>
      <c r="V29" s="209">
        <v>0</v>
      </c>
      <c r="W29" s="127"/>
      <c r="X29" s="209">
        <f t="shared" ref="X29:X30" si="0">SUM(T29:V29)</f>
        <v>3409740</v>
      </c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</row>
    <row r="30" spans="1:65" ht="16.149999999999999" customHeight="1">
      <c r="A30" s="14" t="s">
        <v>146</v>
      </c>
      <c r="B30" s="63"/>
      <c r="C30" s="63"/>
      <c r="D30" s="315">
        <v>24</v>
      </c>
      <c r="E30" s="261"/>
      <c r="F30" s="209">
        <v>0</v>
      </c>
      <c r="G30" s="127"/>
      <c r="H30" s="209">
        <v>0</v>
      </c>
      <c r="I30" s="127"/>
      <c r="J30" s="209">
        <v>0</v>
      </c>
      <c r="K30" s="127"/>
      <c r="L30" s="209">
        <v>0</v>
      </c>
      <c r="M30" s="331"/>
      <c r="N30" s="209">
        <v>2920000</v>
      </c>
      <c r="O30" s="331"/>
      <c r="P30" s="209">
        <v>-2920000</v>
      </c>
      <c r="Q30" s="127"/>
      <c r="R30" s="209">
        <v>0</v>
      </c>
      <c r="S30" s="127"/>
      <c r="T30" s="209">
        <f t="shared" ref="T30" si="1">SUM(F30:R30)</f>
        <v>0</v>
      </c>
      <c r="U30" s="127"/>
      <c r="V30" s="209">
        <v>0</v>
      </c>
      <c r="W30" s="127"/>
      <c r="X30" s="209">
        <f t="shared" si="0"/>
        <v>0</v>
      </c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</row>
    <row r="31" spans="1:65" ht="16.149999999999999" customHeight="1">
      <c r="A31" s="66" t="s">
        <v>147</v>
      </c>
      <c r="B31" s="63"/>
      <c r="C31" s="63"/>
      <c r="D31" s="315">
        <v>27</v>
      </c>
      <c r="E31" s="261"/>
      <c r="F31" s="209">
        <v>0</v>
      </c>
      <c r="G31" s="127"/>
      <c r="H31" s="209">
        <v>0</v>
      </c>
      <c r="I31" s="127"/>
      <c r="J31" s="209">
        <v>0</v>
      </c>
      <c r="K31" s="127"/>
      <c r="L31" s="209">
        <v>0</v>
      </c>
      <c r="M31" s="127"/>
      <c r="N31" s="209">
        <v>0</v>
      </c>
      <c r="O31" s="127"/>
      <c r="P31" s="209">
        <v>-18221337</v>
      </c>
      <c r="Q31" s="127"/>
      <c r="R31" s="209">
        <v>0</v>
      </c>
      <c r="S31" s="127"/>
      <c r="T31" s="209">
        <f>SUM(F31:R31)</f>
        <v>-18221337</v>
      </c>
      <c r="U31" s="127"/>
      <c r="V31" s="209">
        <v>0</v>
      </c>
      <c r="W31" s="127"/>
      <c r="X31" s="209">
        <f>SUM(T31:V31)</f>
        <v>-18221337</v>
      </c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</row>
    <row r="32" spans="1:65" ht="16.149999999999999" customHeight="1">
      <c r="A32" s="14" t="s">
        <v>107</v>
      </c>
      <c r="B32" s="63"/>
      <c r="C32" s="63"/>
      <c r="D32" s="65"/>
      <c r="E32" s="261"/>
      <c r="F32" s="211">
        <v>0</v>
      </c>
      <c r="G32" s="127"/>
      <c r="H32" s="211">
        <v>0</v>
      </c>
      <c r="I32" s="127"/>
      <c r="J32" s="211">
        <v>0</v>
      </c>
      <c r="K32" s="127"/>
      <c r="L32" s="211">
        <v>0</v>
      </c>
      <c r="M32" s="127"/>
      <c r="N32" s="211">
        <v>0</v>
      </c>
      <c r="O32" s="127"/>
      <c r="P32" s="211">
        <v>66213311</v>
      </c>
      <c r="Q32" s="127"/>
      <c r="R32" s="211">
        <v>0</v>
      </c>
      <c r="S32" s="127"/>
      <c r="T32" s="211">
        <f>SUM(F32:R32)</f>
        <v>66213311</v>
      </c>
      <c r="U32" s="127"/>
      <c r="V32" s="211">
        <v>-168534</v>
      </c>
      <c r="W32" s="127"/>
      <c r="X32" s="211">
        <f>SUM(T32:V32)</f>
        <v>66044777</v>
      </c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</row>
    <row r="33" spans="1:65" ht="16.149999999999999" customHeight="1">
      <c r="A33" s="14"/>
      <c r="B33" s="63"/>
      <c r="C33" s="63"/>
      <c r="D33" s="63"/>
      <c r="E33" s="261"/>
      <c r="F33" s="209"/>
      <c r="G33" s="127"/>
      <c r="H33" s="209"/>
      <c r="I33" s="127"/>
      <c r="J33" s="209"/>
      <c r="K33" s="127"/>
      <c r="L33" s="209"/>
      <c r="M33" s="127"/>
      <c r="N33" s="209"/>
      <c r="O33" s="127"/>
      <c r="P33" s="209"/>
      <c r="Q33" s="127"/>
      <c r="R33" s="209"/>
      <c r="S33" s="127"/>
      <c r="T33" s="209"/>
      <c r="U33" s="127"/>
      <c r="V33" s="209"/>
      <c r="W33" s="127"/>
      <c r="X33" s="22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</row>
    <row r="34" spans="1:65" ht="16.149999999999999" customHeight="1" thickBot="1">
      <c r="A34" s="2" t="s">
        <v>151</v>
      </c>
      <c r="B34" s="63"/>
      <c r="C34" s="63"/>
      <c r="D34" s="63"/>
      <c r="E34" s="261"/>
      <c r="F34" s="234">
        <f>SUM(F25:F32)</f>
        <v>158000000</v>
      </c>
      <c r="G34" s="185"/>
      <c r="H34" s="234">
        <f>SUM(H25:H32)</f>
        <v>228732200</v>
      </c>
      <c r="I34" s="185"/>
      <c r="J34" s="234">
        <f>SUM(J25:J32)</f>
        <v>3409740</v>
      </c>
      <c r="K34" s="185"/>
      <c r="L34" s="234">
        <f>SUM(L25:L32)</f>
        <v>1175732</v>
      </c>
      <c r="M34" s="185"/>
      <c r="N34" s="234">
        <f>SUM(N25:N32)</f>
        <v>11770000</v>
      </c>
      <c r="O34" s="185"/>
      <c r="P34" s="234">
        <f>SUM(P25:P32)</f>
        <v>68080890</v>
      </c>
      <c r="Q34" s="185"/>
      <c r="R34" s="234">
        <f>SUM(R25:R32)</f>
        <v>-1502</v>
      </c>
      <c r="S34" s="185"/>
      <c r="T34" s="234">
        <f>SUM(T25:T32)</f>
        <v>471167060</v>
      </c>
      <c r="U34" s="185"/>
      <c r="V34" s="234">
        <f>SUM(V25:V32)</f>
        <v>720963</v>
      </c>
      <c r="W34" s="185"/>
      <c r="X34" s="234">
        <f>SUM(X25:X32)</f>
        <v>471888023</v>
      </c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</row>
    <row r="35" spans="1:65" s="182" customFormat="1" ht="16.149999999999999" customHeight="1" thickTop="1">
      <c r="A35" s="264"/>
      <c r="B35" s="261"/>
      <c r="C35" s="261"/>
      <c r="D35" s="261"/>
      <c r="E35" s="261"/>
      <c r="F35" s="312"/>
      <c r="G35" s="185"/>
      <c r="H35" s="312"/>
      <c r="I35" s="185"/>
      <c r="J35" s="312"/>
      <c r="K35" s="185"/>
      <c r="L35" s="312"/>
      <c r="M35" s="185"/>
      <c r="N35" s="312"/>
      <c r="O35" s="185"/>
      <c r="P35" s="312"/>
      <c r="Q35" s="185"/>
      <c r="R35" s="312"/>
      <c r="S35" s="185"/>
      <c r="T35" s="312"/>
      <c r="U35" s="185"/>
      <c r="V35" s="312"/>
      <c r="W35" s="185"/>
      <c r="X35" s="31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</row>
    <row r="36" spans="1:65" s="182" customFormat="1" ht="16.149999999999999" customHeight="1">
      <c r="A36" s="264"/>
      <c r="B36" s="261"/>
      <c r="C36" s="261"/>
      <c r="D36" s="261"/>
      <c r="E36" s="261"/>
      <c r="F36" s="312"/>
      <c r="G36" s="185"/>
      <c r="H36" s="312"/>
      <c r="I36" s="185"/>
      <c r="J36" s="312"/>
      <c r="K36" s="185"/>
      <c r="L36" s="312"/>
      <c r="M36" s="185"/>
      <c r="N36" s="312"/>
      <c r="O36" s="185"/>
      <c r="P36" s="312"/>
      <c r="Q36" s="185"/>
      <c r="R36" s="312"/>
      <c r="S36" s="185"/>
      <c r="T36" s="312"/>
      <c r="U36" s="185"/>
      <c r="V36" s="312"/>
      <c r="W36" s="185"/>
      <c r="X36" s="31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</row>
    <row r="37" spans="1:65" s="182" customFormat="1" ht="16.149999999999999" customHeight="1">
      <c r="A37" s="264"/>
      <c r="B37" s="261"/>
      <c r="C37" s="261"/>
      <c r="D37" s="261"/>
      <c r="E37" s="261"/>
      <c r="F37" s="312"/>
      <c r="G37" s="185"/>
      <c r="H37" s="312"/>
      <c r="I37" s="185"/>
      <c r="J37" s="312"/>
      <c r="K37" s="185"/>
      <c r="L37" s="312"/>
      <c r="M37" s="185"/>
      <c r="N37" s="312"/>
      <c r="O37" s="185"/>
      <c r="P37" s="312"/>
      <c r="Q37" s="185"/>
      <c r="R37" s="312"/>
      <c r="S37" s="185"/>
      <c r="T37" s="312"/>
      <c r="U37" s="185"/>
      <c r="V37" s="312"/>
      <c r="W37" s="185"/>
      <c r="X37" s="31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</row>
    <row r="38" spans="1:65" s="182" customFormat="1" ht="16.149999999999999" customHeight="1">
      <c r="A38" s="264"/>
      <c r="B38" s="261"/>
      <c r="C38" s="261"/>
      <c r="D38" s="261"/>
      <c r="E38" s="261"/>
      <c r="F38" s="312"/>
      <c r="G38" s="185"/>
      <c r="H38" s="312"/>
      <c r="I38" s="185"/>
      <c r="J38" s="312"/>
      <c r="K38" s="185"/>
      <c r="L38" s="312"/>
      <c r="M38" s="185"/>
      <c r="N38" s="312"/>
      <c r="O38" s="185"/>
      <c r="P38" s="312"/>
      <c r="Q38" s="185"/>
      <c r="R38" s="312"/>
      <c r="S38" s="185"/>
      <c r="T38" s="312"/>
      <c r="U38" s="185"/>
      <c r="V38" s="312"/>
      <c r="W38" s="185"/>
      <c r="X38" s="31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</row>
    <row r="39" spans="1:65" ht="16.149999999999999" customHeight="1">
      <c r="A39" s="2"/>
      <c r="B39" s="63"/>
      <c r="C39" s="63"/>
      <c r="D39" s="63"/>
      <c r="E39" s="261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</row>
    <row r="40" spans="1:65" ht="16.149999999999999" customHeight="1"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V40" s="182"/>
      <c r="X40" s="192"/>
    </row>
    <row r="41" spans="1:65" ht="12"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V41" s="182"/>
      <c r="X41" s="192"/>
    </row>
    <row r="42" spans="1:65" ht="12"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V42" s="182"/>
      <c r="X42" s="192"/>
    </row>
    <row r="43" spans="1:65" ht="16.149999999999999" customHeight="1"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V43" s="182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</row>
    <row r="44" spans="1:65" ht="16.149999999999999" customHeight="1"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V44" s="182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</row>
    <row r="45" spans="1:65" ht="16.149999999999999" customHeight="1">
      <c r="A45" s="332" t="s">
        <v>152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</row>
    <row r="46" spans="1:65" ht="16.149999999999999" customHeight="1">
      <c r="A46" s="315"/>
      <c r="B46" s="315"/>
      <c r="C46" s="315"/>
      <c r="D46" s="315"/>
      <c r="E46" s="136"/>
      <c r="F46" s="315"/>
      <c r="G46" s="136"/>
      <c r="H46" s="315"/>
      <c r="I46" s="136"/>
      <c r="J46" s="315"/>
      <c r="K46" s="136"/>
      <c r="L46" s="315"/>
      <c r="M46" s="136"/>
      <c r="N46" s="315"/>
      <c r="O46" s="136"/>
      <c r="P46" s="315"/>
      <c r="Q46" s="136"/>
      <c r="R46" s="315"/>
      <c r="S46" s="136"/>
      <c r="T46" s="315"/>
      <c r="U46" s="136"/>
      <c r="V46" s="315"/>
      <c r="W46" s="136"/>
      <c r="X46" s="315"/>
      <c r="Y46" s="21"/>
      <c r="AS46" s="21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</row>
    <row r="47" spans="1:65" ht="12.75" customHeight="1"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V47" s="182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</row>
    <row r="48" spans="1:65" s="21" customFormat="1" ht="22.15" customHeight="1">
      <c r="A48" s="49" t="s">
        <v>35</v>
      </c>
      <c r="B48" s="49"/>
      <c r="C48" s="49"/>
      <c r="D48" s="49"/>
      <c r="E48" s="262"/>
      <c r="F48" s="189"/>
      <c r="G48" s="190"/>
      <c r="H48" s="190"/>
      <c r="I48" s="190"/>
      <c r="J48" s="190"/>
      <c r="K48" s="190"/>
      <c r="L48" s="190"/>
      <c r="M48" s="190"/>
      <c r="N48" s="190"/>
      <c r="O48" s="190"/>
      <c r="P48" s="191"/>
      <c r="Q48" s="191"/>
      <c r="R48" s="190"/>
      <c r="S48" s="191"/>
      <c r="T48" s="159"/>
      <c r="U48" s="191"/>
      <c r="V48" s="159"/>
      <c r="W48" s="159"/>
      <c r="X48" s="159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</row>
    <row r="49" spans="46:64" ht="16.5" customHeight="1"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</row>
    <row r="50" spans="46:64" ht="16.5" customHeight="1"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</row>
    <row r="51" spans="46:64" ht="16.5" customHeight="1"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</row>
    <row r="52" spans="46:64" ht="16.5" customHeight="1"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</row>
  </sheetData>
  <mergeCells count="4">
    <mergeCell ref="F6:X6"/>
    <mergeCell ref="F7:U7"/>
    <mergeCell ref="N8:P8"/>
    <mergeCell ref="A45:X45"/>
  </mergeCells>
  <pageMargins left="0.5" right="0.5" top="0.5" bottom="0.6" header="0.49" footer="0.4"/>
  <pageSetup paperSize="9" scale="73" firstPageNumber="10" fitToHeight="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5637-8EDA-409F-B0FB-0A522E7AC8A8}">
  <sheetPr>
    <tabColor theme="5"/>
  </sheetPr>
  <dimension ref="A1:AN43"/>
  <sheetViews>
    <sheetView topLeftCell="A28" zoomScaleNormal="100" zoomScaleSheetLayoutView="76" workbookViewId="0">
      <selection activeCell="C34" sqref="C34"/>
    </sheetView>
  </sheetViews>
  <sheetFormatPr defaultColWidth="9.140625" defaultRowHeight="16.5" customHeight="1"/>
  <cols>
    <col min="1" max="2" width="1.85546875" style="62" customWidth="1"/>
    <col min="3" max="3" width="36.140625" style="62" customWidth="1"/>
    <col min="4" max="4" width="5.85546875" style="62" customWidth="1"/>
    <col min="5" max="5" width="1" style="62" customWidth="1"/>
    <col min="6" max="6" width="13.140625" style="186" bestFit="1" customWidth="1"/>
    <col min="7" max="7" width="1" style="187" customWidth="1"/>
    <col min="8" max="8" width="11.42578125" style="186" bestFit="1" customWidth="1"/>
    <col min="9" max="9" width="1" style="187" customWidth="1"/>
    <col min="10" max="10" width="18.28515625" style="186" bestFit="1" customWidth="1"/>
    <col min="11" max="11" width="1" style="187" customWidth="1"/>
    <col min="12" max="12" width="14" style="187" bestFit="1" customWidth="1"/>
    <col min="13" max="13" width="1" style="187" customWidth="1"/>
    <col min="14" max="14" width="15.7109375" style="188" bestFit="1" customWidth="1"/>
    <col min="15" max="15" width="1" style="187" customWidth="1"/>
    <col min="16" max="16" width="12.28515625" style="188" customWidth="1"/>
    <col min="17" max="18" width="9.140625" style="62"/>
    <col min="19" max="19" width="0" style="62" hidden="1" customWidth="1"/>
    <col min="20" max="20" width="9.140625" style="62" customWidth="1"/>
    <col min="21" max="21" width="0" style="62" hidden="1" customWidth="1"/>
    <col min="22" max="22" width="9.140625" style="62"/>
    <col min="23" max="23" width="0" style="62" hidden="1" customWidth="1"/>
    <col min="24" max="24" width="9.140625" style="62"/>
    <col min="25" max="25" width="0" style="62" hidden="1" customWidth="1"/>
    <col min="26" max="26" width="9.140625" style="62"/>
    <col min="27" max="27" width="0" style="62" hidden="1" customWidth="1"/>
    <col min="28" max="29" width="9.140625" style="62"/>
    <col min="30" max="30" width="10.85546875" style="62" bestFit="1" customWidth="1"/>
    <col min="31" max="16384" width="9.140625" style="62"/>
  </cols>
  <sheetData>
    <row r="1" spans="1:16" s="53" customFormat="1" ht="16.5" customHeight="1">
      <c r="A1" s="1" t="s">
        <v>0</v>
      </c>
      <c r="F1" s="167"/>
      <c r="G1" s="168"/>
      <c r="H1" s="167"/>
      <c r="I1" s="168"/>
      <c r="J1" s="167"/>
      <c r="K1" s="168"/>
      <c r="L1" s="168"/>
      <c r="M1" s="168"/>
      <c r="N1" s="169"/>
      <c r="O1" s="168"/>
      <c r="P1" s="169"/>
    </row>
    <row r="2" spans="1:16" s="53" customFormat="1" ht="16.5" customHeight="1">
      <c r="A2" s="1" t="s">
        <v>115</v>
      </c>
      <c r="F2" s="167"/>
      <c r="G2" s="168"/>
      <c r="H2" s="167"/>
      <c r="I2" s="168"/>
      <c r="J2" s="167"/>
      <c r="K2" s="168"/>
      <c r="L2" s="168"/>
      <c r="M2" s="168"/>
      <c r="N2" s="169"/>
      <c r="O2" s="168"/>
      <c r="P2" s="169"/>
    </row>
    <row r="3" spans="1:16" s="53" customFormat="1" ht="16.5" customHeight="1">
      <c r="A3" s="37" t="s">
        <v>79</v>
      </c>
      <c r="B3" s="56"/>
      <c r="C3" s="56"/>
      <c r="D3" s="58"/>
      <c r="E3" s="57"/>
      <c r="F3" s="171"/>
      <c r="G3" s="172"/>
      <c r="H3" s="171"/>
      <c r="I3" s="172"/>
      <c r="J3" s="171"/>
      <c r="K3" s="172"/>
      <c r="L3" s="172"/>
      <c r="M3" s="172"/>
      <c r="N3" s="173"/>
      <c r="O3" s="172"/>
      <c r="P3" s="173"/>
    </row>
    <row r="4" spans="1:16" s="53" customFormat="1" ht="9.9499999999999993" customHeight="1">
      <c r="A4" s="1"/>
      <c r="D4" s="54"/>
      <c r="E4" s="60"/>
      <c r="F4" s="167"/>
      <c r="G4" s="168"/>
      <c r="H4" s="167"/>
      <c r="I4" s="168"/>
      <c r="J4" s="167"/>
      <c r="K4" s="168"/>
      <c r="L4" s="168"/>
      <c r="M4" s="168"/>
      <c r="N4" s="176"/>
      <c r="O4" s="168"/>
      <c r="P4" s="176"/>
    </row>
    <row r="5" spans="1:16" s="53" customFormat="1" ht="9.9499999999999993" customHeight="1">
      <c r="A5" s="1"/>
      <c r="D5" s="54"/>
      <c r="E5" s="60"/>
      <c r="F5" s="167"/>
      <c r="G5" s="168"/>
      <c r="H5" s="167"/>
      <c r="I5" s="168"/>
      <c r="J5" s="167"/>
      <c r="K5" s="168"/>
      <c r="L5" s="168"/>
      <c r="M5" s="168"/>
      <c r="N5" s="176"/>
      <c r="O5" s="168"/>
      <c r="P5" s="176"/>
    </row>
    <row r="6" spans="1:16" s="53" customFormat="1" ht="16.149999999999999" customHeight="1">
      <c r="A6" s="61"/>
      <c r="B6" s="61"/>
      <c r="C6" s="61"/>
      <c r="D6" s="61"/>
      <c r="E6" s="61"/>
      <c r="F6" s="339" t="s">
        <v>153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</row>
    <row r="7" spans="1:16" s="53" customFormat="1" ht="16.149999999999999" customHeight="1">
      <c r="A7" s="61"/>
      <c r="B7" s="61"/>
      <c r="C7" s="61"/>
      <c r="D7" s="61"/>
      <c r="E7" s="61"/>
      <c r="F7" s="177"/>
      <c r="G7" s="177"/>
      <c r="H7" s="178"/>
      <c r="I7" s="177"/>
      <c r="J7" s="178" t="s">
        <v>118</v>
      </c>
      <c r="K7" s="177"/>
      <c r="L7" s="341" t="s">
        <v>70</v>
      </c>
      <c r="M7" s="341"/>
      <c r="N7" s="341"/>
      <c r="O7" s="177"/>
      <c r="P7" s="177"/>
    </row>
    <row r="8" spans="1:16" ht="16.149999999999999" customHeight="1">
      <c r="A8" s="61"/>
      <c r="B8" s="61"/>
      <c r="C8" s="61"/>
      <c r="D8" s="67"/>
      <c r="E8" s="70"/>
      <c r="F8" s="178" t="s">
        <v>121</v>
      </c>
      <c r="G8" s="177"/>
      <c r="H8" s="178"/>
      <c r="I8" s="177"/>
      <c r="J8" s="194" t="s">
        <v>122</v>
      </c>
      <c r="K8" s="177"/>
      <c r="L8" s="177"/>
      <c r="M8" s="177"/>
      <c r="N8" s="178"/>
      <c r="O8" s="177"/>
      <c r="P8" s="192"/>
    </row>
    <row r="9" spans="1:16" ht="16.149999999999999" customHeight="1">
      <c r="A9" s="61"/>
      <c r="B9" s="61"/>
      <c r="C9" s="61"/>
      <c r="D9" s="67"/>
      <c r="E9" s="70"/>
      <c r="F9" s="178" t="s">
        <v>126</v>
      </c>
      <c r="G9" s="178"/>
      <c r="H9" s="194" t="s">
        <v>127</v>
      </c>
      <c r="I9" s="178"/>
      <c r="J9" s="194" t="s">
        <v>128</v>
      </c>
      <c r="K9" s="178"/>
      <c r="L9" s="178" t="s">
        <v>130</v>
      </c>
      <c r="M9" s="178"/>
      <c r="N9" s="192"/>
      <c r="O9" s="178"/>
      <c r="P9" s="178" t="s">
        <v>134</v>
      </c>
    </row>
    <row r="10" spans="1:16" ht="16.149999999999999" customHeight="1">
      <c r="A10" s="61"/>
      <c r="B10" s="61"/>
      <c r="C10" s="61"/>
      <c r="D10" s="67"/>
      <c r="E10" s="70"/>
      <c r="F10" s="178" t="s">
        <v>135</v>
      </c>
      <c r="G10" s="178"/>
      <c r="H10" s="195" t="s">
        <v>154</v>
      </c>
      <c r="I10" s="178"/>
      <c r="J10" s="195" t="s">
        <v>136</v>
      </c>
      <c r="K10" s="178"/>
      <c r="L10" s="178" t="s">
        <v>138</v>
      </c>
      <c r="M10" s="178"/>
      <c r="N10" s="178" t="s">
        <v>72</v>
      </c>
      <c r="O10" s="178"/>
      <c r="P10" s="178" t="s">
        <v>142</v>
      </c>
    </row>
    <row r="11" spans="1:16" s="182" customFormat="1" ht="16.149999999999999" customHeight="1">
      <c r="A11" s="261"/>
      <c r="B11" s="261"/>
      <c r="C11" s="261"/>
      <c r="D11" s="318" t="s">
        <v>8</v>
      </c>
      <c r="E11" s="267"/>
      <c r="F11" s="131" t="s">
        <v>9</v>
      </c>
      <c r="G11" s="192"/>
      <c r="H11" s="268" t="s">
        <v>9</v>
      </c>
      <c r="I11" s="192"/>
      <c r="J11" s="196" t="s">
        <v>9</v>
      </c>
      <c r="K11" s="192"/>
      <c r="L11" s="131" t="s">
        <v>9</v>
      </c>
      <c r="M11" s="192"/>
      <c r="N11" s="131" t="s">
        <v>9</v>
      </c>
      <c r="O11" s="192"/>
      <c r="P11" s="131" t="s">
        <v>9</v>
      </c>
    </row>
    <row r="12" spans="1:16" s="182" customFormat="1" ht="6" customHeight="1">
      <c r="A12" s="261"/>
      <c r="B12" s="261"/>
      <c r="C12" s="261"/>
      <c r="D12" s="269"/>
      <c r="E12" s="26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s="182" customFormat="1" ht="16.149999999999999" customHeight="1">
      <c r="A13" s="264" t="s">
        <v>143</v>
      </c>
      <c r="B13" s="261"/>
      <c r="C13" s="261"/>
      <c r="D13" s="269"/>
      <c r="E13" s="267"/>
      <c r="F13" s="127">
        <v>115000000</v>
      </c>
      <c r="G13" s="127"/>
      <c r="H13" s="127">
        <v>0</v>
      </c>
      <c r="I13" s="127"/>
      <c r="J13" s="127">
        <v>0</v>
      </c>
      <c r="K13" s="127"/>
      <c r="L13" s="127">
        <v>7000000</v>
      </c>
      <c r="M13" s="127"/>
      <c r="N13" s="127">
        <v>64764206</v>
      </c>
      <c r="O13" s="127"/>
      <c r="P13" s="127">
        <f>SUM(F13:N13)</f>
        <v>186764206</v>
      </c>
    </row>
    <row r="14" spans="1:16" s="182" customFormat="1" ht="6" customHeight="1">
      <c r="A14" s="261"/>
      <c r="B14" s="261"/>
      <c r="C14" s="261"/>
      <c r="D14" s="269"/>
      <c r="E14" s="26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s="182" customFormat="1" ht="16.149999999999999" customHeight="1">
      <c r="A15" s="264" t="s">
        <v>144</v>
      </c>
      <c r="B15" s="261"/>
      <c r="C15" s="261"/>
      <c r="D15" s="269"/>
      <c r="E15" s="26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</row>
    <row r="16" spans="1:16" s="182" customFormat="1" ht="16.149999999999999" customHeight="1">
      <c r="A16" s="144" t="s">
        <v>145</v>
      </c>
      <c r="B16" s="261"/>
      <c r="C16" s="261"/>
      <c r="D16" s="27">
        <v>23</v>
      </c>
      <c r="E16" s="267"/>
      <c r="F16" s="127">
        <v>43000000</v>
      </c>
      <c r="G16" s="127"/>
      <c r="H16" s="127">
        <v>228732200</v>
      </c>
      <c r="I16" s="127"/>
      <c r="J16" s="127">
        <v>0</v>
      </c>
      <c r="K16" s="127"/>
      <c r="L16" s="127">
        <v>0</v>
      </c>
      <c r="M16" s="127"/>
      <c r="N16" s="127">
        <v>0</v>
      </c>
      <c r="O16" s="127"/>
      <c r="P16" s="127">
        <f>SUM(F16:N16)</f>
        <v>271732200</v>
      </c>
    </row>
    <row r="17" spans="1:40" s="182" customFormat="1" ht="16.149999999999999" customHeight="1">
      <c r="A17" s="144" t="s">
        <v>146</v>
      </c>
      <c r="B17" s="261"/>
      <c r="C17" s="261"/>
      <c r="D17" s="27">
        <v>24</v>
      </c>
      <c r="E17" s="267"/>
      <c r="F17" s="127">
        <v>0</v>
      </c>
      <c r="G17" s="127"/>
      <c r="H17" s="127">
        <v>0</v>
      </c>
      <c r="I17" s="127"/>
      <c r="J17" s="127">
        <v>0</v>
      </c>
      <c r="K17" s="127"/>
      <c r="L17" s="127">
        <v>1850000</v>
      </c>
      <c r="M17" s="127"/>
      <c r="N17" s="127">
        <v>-1850000</v>
      </c>
      <c r="O17" s="127"/>
      <c r="P17" s="127">
        <f t="shared" ref="P17:P19" si="0">SUM(F17:N17)</f>
        <v>0</v>
      </c>
    </row>
    <row r="18" spans="1:40" s="182" customFormat="1" ht="16.149999999999999" customHeight="1">
      <c r="A18" s="266" t="s">
        <v>147</v>
      </c>
      <c r="B18" s="261"/>
      <c r="C18" s="261"/>
      <c r="D18" s="27">
        <v>27</v>
      </c>
      <c r="E18" s="267"/>
      <c r="F18" s="127">
        <v>0</v>
      </c>
      <c r="G18" s="127"/>
      <c r="H18" s="127">
        <v>0</v>
      </c>
      <c r="I18" s="127"/>
      <c r="J18" s="127">
        <v>0</v>
      </c>
      <c r="K18" s="127"/>
      <c r="L18" s="127">
        <v>0</v>
      </c>
      <c r="M18" s="127"/>
      <c r="N18" s="127">
        <v>-31595500</v>
      </c>
      <c r="O18" s="127"/>
      <c r="P18" s="127">
        <f t="shared" si="0"/>
        <v>-31595500</v>
      </c>
    </row>
    <row r="19" spans="1:40" s="182" customFormat="1" ht="16.149999999999999" customHeight="1">
      <c r="A19" s="261" t="s">
        <v>107</v>
      </c>
      <c r="B19" s="261"/>
      <c r="C19" s="261"/>
      <c r="D19" s="269"/>
      <c r="E19" s="267"/>
      <c r="F19" s="138">
        <v>0</v>
      </c>
      <c r="G19" s="127"/>
      <c r="H19" s="138">
        <v>0</v>
      </c>
      <c r="I19" s="127"/>
      <c r="J19" s="138">
        <v>0</v>
      </c>
      <c r="K19" s="127"/>
      <c r="L19" s="138">
        <v>0</v>
      </c>
      <c r="M19" s="127"/>
      <c r="N19" s="138">
        <v>36967017</v>
      </c>
      <c r="O19" s="127"/>
      <c r="P19" s="138">
        <f t="shared" si="0"/>
        <v>36967017</v>
      </c>
    </row>
    <row r="20" spans="1:40" s="182" customFormat="1" ht="6" customHeight="1">
      <c r="A20" s="261"/>
      <c r="B20" s="261"/>
      <c r="C20" s="261"/>
      <c r="D20" s="269"/>
      <c r="E20" s="26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</row>
    <row r="21" spans="1:40" s="182" customFormat="1" ht="16.149999999999999" customHeight="1" thickBot="1">
      <c r="A21" s="264" t="s">
        <v>148</v>
      </c>
      <c r="B21" s="261"/>
      <c r="C21" s="261"/>
      <c r="D21" s="269"/>
      <c r="E21" s="267"/>
      <c r="F21" s="184">
        <f>SUM(F13:F20)</f>
        <v>158000000</v>
      </c>
      <c r="G21" s="185"/>
      <c r="H21" s="184">
        <f>SUM(H13:H20)</f>
        <v>228732200</v>
      </c>
      <c r="I21" s="185"/>
      <c r="J21" s="184">
        <f>SUM(J13:J20)</f>
        <v>0</v>
      </c>
      <c r="K21" s="185"/>
      <c r="L21" s="184">
        <f>SUM(L13:L20)</f>
        <v>8850000</v>
      </c>
      <c r="M21" s="185"/>
      <c r="N21" s="184">
        <f>SUM(N13:N20)</f>
        <v>68285723</v>
      </c>
      <c r="O21" s="185"/>
      <c r="P21" s="184">
        <f>SUM(P13:P20)</f>
        <v>463867923</v>
      </c>
    </row>
    <row r="22" spans="1:40" s="182" customFormat="1" ht="12" customHeight="1" thickTop="1">
      <c r="A22" s="264"/>
      <c r="B22" s="261"/>
      <c r="C22" s="261"/>
      <c r="D22" s="269"/>
      <c r="E22" s="267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</row>
    <row r="23" spans="1:40" ht="16.149999999999999" customHeight="1">
      <c r="A23" s="2" t="s">
        <v>149</v>
      </c>
      <c r="B23" s="63"/>
      <c r="C23" s="63"/>
      <c r="D23" s="71"/>
      <c r="E23" s="70"/>
      <c r="F23" s="209">
        <v>158000000</v>
      </c>
      <c r="G23" s="127"/>
      <c r="H23" s="209">
        <v>228732200</v>
      </c>
      <c r="I23" s="127"/>
      <c r="J23" s="209">
        <v>0</v>
      </c>
      <c r="K23" s="127"/>
      <c r="L23" s="209">
        <v>8850000</v>
      </c>
      <c r="M23" s="127"/>
      <c r="N23" s="209">
        <v>68285723</v>
      </c>
      <c r="O23" s="127"/>
      <c r="P23" s="209">
        <f>SUM(F23:N23)</f>
        <v>463867923</v>
      </c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</row>
    <row r="24" spans="1:40" ht="8.1" customHeight="1">
      <c r="A24" s="63"/>
      <c r="B24" s="63"/>
      <c r="C24" s="63"/>
      <c r="D24" s="71"/>
      <c r="E24" s="70"/>
      <c r="F24" s="209"/>
      <c r="G24" s="127"/>
      <c r="H24" s="209"/>
      <c r="I24" s="127"/>
      <c r="J24" s="209"/>
      <c r="K24" s="127"/>
      <c r="L24" s="209"/>
      <c r="M24" s="127"/>
      <c r="N24" s="209"/>
      <c r="O24" s="127"/>
      <c r="P24" s="209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</row>
    <row r="25" spans="1:40" ht="16.149999999999999" customHeight="1">
      <c r="A25" s="2" t="s">
        <v>144</v>
      </c>
      <c r="B25" s="63"/>
      <c r="C25" s="63"/>
      <c r="D25" s="71"/>
      <c r="E25" s="70"/>
      <c r="F25" s="209"/>
      <c r="G25" s="127"/>
      <c r="H25" s="209"/>
      <c r="I25" s="127"/>
      <c r="J25" s="209"/>
      <c r="K25" s="127"/>
      <c r="L25" s="209"/>
      <c r="M25" s="127"/>
      <c r="N25" s="209"/>
      <c r="O25" s="127"/>
      <c r="P25" s="209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</row>
    <row r="26" spans="1:40" ht="16.149999999999999" customHeight="1">
      <c r="A26" s="14" t="s">
        <v>67</v>
      </c>
      <c r="B26" s="63"/>
      <c r="C26" s="63"/>
      <c r="D26" s="27">
        <v>25</v>
      </c>
      <c r="E26" s="70"/>
      <c r="F26" s="209">
        <v>0</v>
      </c>
      <c r="G26" s="15"/>
      <c r="H26" s="209">
        <v>0</v>
      </c>
      <c r="I26" s="127"/>
      <c r="J26" s="209">
        <v>3409740</v>
      </c>
      <c r="K26" s="127"/>
      <c r="L26" s="209">
        <v>0</v>
      </c>
      <c r="M26" s="127"/>
      <c r="N26" s="209">
        <v>0</v>
      </c>
      <c r="O26" s="127"/>
      <c r="P26" s="209">
        <f>SUM(F26:N26)</f>
        <v>3409740</v>
      </c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</row>
    <row r="27" spans="1:40" ht="16.149999999999999" customHeight="1">
      <c r="A27" s="14" t="s">
        <v>146</v>
      </c>
      <c r="B27" s="63"/>
      <c r="C27" s="63"/>
      <c r="D27" s="27">
        <v>24</v>
      </c>
      <c r="E27" s="70"/>
      <c r="F27" s="209">
        <v>0</v>
      </c>
      <c r="G27" s="15"/>
      <c r="H27" s="209">
        <v>0</v>
      </c>
      <c r="I27" s="127"/>
      <c r="J27" s="209">
        <v>0</v>
      </c>
      <c r="K27" s="127"/>
      <c r="L27" s="209">
        <v>2920000</v>
      </c>
      <c r="M27" s="127"/>
      <c r="N27" s="209">
        <v>-2920000</v>
      </c>
      <c r="O27" s="127"/>
      <c r="P27" s="209">
        <f t="shared" ref="P27:P29" si="1">SUM(F27:N27)</f>
        <v>0</v>
      </c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</row>
    <row r="28" spans="1:40" ht="16.149999999999999" customHeight="1">
      <c r="A28" s="66" t="s">
        <v>147</v>
      </c>
      <c r="B28" s="63"/>
      <c r="C28" s="63"/>
      <c r="D28" s="27">
        <v>27</v>
      </c>
      <c r="E28" s="70"/>
      <c r="F28" s="209">
        <v>0</v>
      </c>
      <c r="G28" s="15"/>
      <c r="H28" s="209">
        <v>0</v>
      </c>
      <c r="I28" s="127"/>
      <c r="J28" s="209">
        <v>0</v>
      </c>
      <c r="K28" s="127"/>
      <c r="L28" s="209">
        <v>0</v>
      </c>
      <c r="M28" s="127"/>
      <c r="N28" s="209">
        <v>-18221337</v>
      </c>
      <c r="O28" s="127"/>
      <c r="P28" s="209">
        <f t="shared" si="1"/>
        <v>-18221337</v>
      </c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</row>
    <row r="29" spans="1:40" ht="16.149999999999999" customHeight="1">
      <c r="A29" s="63" t="s">
        <v>107</v>
      </c>
      <c r="B29" s="63"/>
      <c r="C29" s="63"/>
      <c r="D29" s="71"/>
      <c r="E29" s="70"/>
      <c r="F29" s="211">
        <v>0</v>
      </c>
      <c r="G29" s="15"/>
      <c r="H29" s="211">
        <v>0</v>
      </c>
      <c r="I29" s="127"/>
      <c r="J29" s="211">
        <v>0</v>
      </c>
      <c r="K29" s="127"/>
      <c r="L29" s="211">
        <v>0</v>
      </c>
      <c r="M29" s="127"/>
      <c r="N29" s="211">
        <v>56708460</v>
      </c>
      <c r="O29" s="127"/>
      <c r="P29" s="211">
        <f t="shared" si="1"/>
        <v>56708460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</row>
    <row r="30" spans="1:40" ht="6" customHeight="1">
      <c r="A30" s="63"/>
      <c r="B30" s="63"/>
      <c r="C30" s="63"/>
      <c r="D30" s="71"/>
      <c r="E30" s="70"/>
      <c r="F30" s="209"/>
      <c r="G30" s="127"/>
      <c r="H30" s="209"/>
      <c r="I30" s="127"/>
      <c r="J30" s="209"/>
      <c r="K30" s="127"/>
      <c r="L30" s="209"/>
      <c r="M30" s="127"/>
      <c r="N30" s="209"/>
      <c r="O30" s="127"/>
      <c r="P30" s="209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</row>
    <row r="31" spans="1:40" ht="16.149999999999999" customHeight="1" thickBot="1">
      <c r="A31" s="2" t="s">
        <v>151</v>
      </c>
      <c r="B31" s="63"/>
      <c r="C31" s="63"/>
      <c r="D31" s="71"/>
      <c r="E31" s="70"/>
      <c r="F31" s="234">
        <f>SUM(F23:F30)</f>
        <v>158000000</v>
      </c>
      <c r="G31" s="185"/>
      <c r="H31" s="234">
        <f>SUM(H23:H30)</f>
        <v>228732200</v>
      </c>
      <c r="I31" s="185"/>
      <c r="J31" s="234">
        <f>SUM(J23:J30)</f>
        <v>3409740</v>
      </c>
      <c r="K31" s="185"/>
      <c r="L31" s="234">
        <f>SUM(L23:L30)</f>
        <v>11770000</v>
      </c>
      <c r="M31" s="185"/>
      <c r="N31" s="234">
        <f>SUM(N23:N30)</f>
        <v>103852846</v>
      </c>
      <c r="O31" s="185"/>
      <c r="P31" s="234">
        <f>SUM(P23:P30)</f>
        <v>505764786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</row>
    <row r="32" spans="1:40" ht="18" customHeight="1" thickTop="1">
      <c r="A32" s="2"/>
      <c r="B32" s="63"/>
      <c r="C32" s="63"/>
      <c r="D32" s="71"/>
      <c r="E32" s="70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40" ht="18" customHeight="1">
      <c r="A33" s="2"/>
      <c r="B33" s="63"/>
      <c r="C33" s="63"/>
      <c r="D33" s="71"/>
      <c r="E33" s="70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40" ht="15.75" customHeight="1">
      <c r="A34" s="2"/>
      <c r="B34" s="63"/>
      <c r="C34" s="63"/>
      <c r="D34" s="71"/>
      <c r="E34" s="70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40" s="17" customFormat="1" ht="16.149999999999999" customHeight="1">
      <c r="A35" s="332" t="s">
        <v>155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</row>
    <row r="36" spans="1:40" s="17" customFormat="1" ht="16.149999999999999" customHeight="1">
      <c r="A36" s="315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</row>
    <row r="37" spans="1:40" s="17" customFormat="1" ht="6" customHeight="1">
      <c r="A37" s="315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</row>
    <row r="38" spans="1:40" s="21" customFormat="1" ht="22.15" customHeight="1">
      <c r="A38" s="49" t="s">
        <v>35</v>
      </c>
      <c r="B38" s="49"/>
      <c r="C38" s="49"/>
      <c r="D38" s="44"/>
      <c r="E38" s="68"/>
      <c r="F38" s="189"/>
      <c r="G38" s="190"/>
      <c r="H38" s="189"/>
      <c r="I38" s="190"/>
      <c r="J38" s="189"/>
      <c r="K38" s="190"/>
      <c r="L38" s="190"/>
      <c r="M38" s="190"/>
      <c r="N38" s="191"/>
      <c r="O38" s="190"/>
      <c r="P38" s="191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</row>
    <row r="39" spans="1:40" ht="16.5" customHeight="1"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</row>
    <row r="40" spans="1:40" ht="16.5" customHeight="1"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</row>
    <row r="41" spans="1:40" ht="16.5" customHeight="1"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</row>
    <row r="42" spans="1:40" ht="16.5" customHeight="1"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</row>
    <row r="43" spans="1:40" ht="16.5" customHeight="1"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</row>
  </sheetData>
  <mergeCells count="3">
    <mergeCell ref="F6:P6"/>
    <mergeCell ref="L7:N7"/>
    <mergeCell ref="A35:P35"/>
  </mergeCells>
  <pageMargins left="1" right="1" top="0.5" bottom="0.6" header="0.49" footer="0.4"/>
  <pageSetup paperSize="9" firstPageNumber="11" fitToHeight="0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4021-EC9B-4441-91F3-63AA501B651D}">
  <sheetPr>
    <tabColor theme="5"/>
  </sheetPr>
  <dimension ref="A1:M165"/>
  <sheetViews>
    <sheetView tabSelected="1" topLeftCell="A124" zoomScaleNormal="100" zoomScaleSheetLayoutView="53" workbookViewId="0">
      <selection activeCell="D11" sqref="D11"/>
    </sheetView>
  </sheetViews>
  <sheetFormatPr defaultColWidth="0.7109375" defaultRowHeight="16.5" customHeight="1"/>
  <cols>
    <col min="1" max="1" width="1.7109375" style="73" customWidth="1"/>
    <col min="2" max="2" width="2.5703125" style="73" customWidth="1"/>
    <col min="3" max="3" width="1.140625" style="73" customWidth="1"/>
    <col min="4" max="4" width="39.28515625" style="73" customWidth="1"/>
    <col min="5" max="5" width="5.7109375" style="73" bestFit="1" customWidth="1"/>
    <col min="6" max="6" width="0.85546875" style="73" customWidth="1"/>
    <col min="7" max="7" width="12.85546875" style="74" customWidth="1"/>
    <col min="8" max="8" width="0.85546875" style="74" customWidth="1"/>
    <col min="9" max="9" width="12" style="270" bestFit="1" customWidth="1"/>
    <col min="10" max="10" width="0.85546875" style="74" customWidth="1"/>
    <col min="11" max="11" width="12" style="119" bestFit="1" customWidth="1"/>
    <col min="12" max="12" width="0.85546875" style="74" customWidth="1"/>
    <col min="13" max="13" width="12" style="119" bestFit="1" customWidth="1"/>
    <col min="14" max="40" width="9.140625" style="73" customWidth="1"/>
    <col min="41" max="41" width="1.42578125" style="73" customWidth="1"/>
    <col min="42" max="42" width="52.85546875" style="73" customWidth="1"/>
    <col min="43" max="43" width="7" style="73" bestFit="1" customWidth="1"/>
    <col min="44" max="44" width="0.7109375" style="73" customWidth="1"/>
    <col min="45" max="45" width="10.7109375" style="73" customWidth="1"/>
    <col min="46" max="16384" width="0.7109375" style="73"/>
  </cols>
  <sheetData>
    <row r="1" spans="1:13" ht="16.5" customHeight="1">
      <c r="A1" s="72" t="s">
        <v>0</v>
      </c>
      <c r="C1" s="72"/>
      <c r="K1" s="75"/>
      <c r="M1" s="75"/>
    </row>
    <row r="2" spans="1:13" ht="16.5" customHeight="1">
      <c r="A2" s="76" t="s">
        <v>156</v>
      </c>
      <c r="C2" s="76"/>
      <c r="D2" s="77"/>
      <c r="E2" s="77"/>
      <c r="K2" s="78"/>
      <c r="M2" s="78"/>
    </row>
    <row r="3" spans="1:13" ht="16.5" customHeight="1">
      <c r="A3" s="79" t="s">
        <v>79</v>
      </c>
      <c r="B3" s="80"/>
      <c r="C3" s="79"/>
      <c r="D3" s="79"/>
      <c r="E3" s="79"/>
      <c r="F3" s="80"/>
      <c r="G3" s="81"/>
      <c r="H3" s="81"/>
      <c r="I3" s="271"/>
      <c r="J3" s="81"/>
      <c r="K3" s="82"/>
      <c r="L3" s="81"/>
      <c r="M3" s="82"/>
    </row>
    <row r="4" spans="1:13" ht="16.5" customHeight="1">
      <c r="A4" s="76"/>
      <c r="C4" s="76"/>
      <c r="D4" s="76"/>
      <c r="E4" s="76"/>
      <c r="K4" s="83"/>
      <c r="M4" s="83"/>
    </row>
    <row r="5" spans="1:13" ht="16.5" customHeight="1">
      <c r="A5" s="76"/>
      <c r="C5" s="76"/>
      <c r="D5" s="76"/>
      <c r="E5" s="76"/>
      <c r="K5" s="83"/>
      <c r="M5" s="83"/>
    </row>
    <row r="6" spans="1:13" ht="16.5" customHeight="1">
      <c r="A6" s="76"/>
      <c r="C6" s="76"/>
      <c r="D6" s="76"/>
      <c r="E6" s="76"/>
      <c r="G6" s="343" t="s">
        <v>3</v>
      </c>
      <c r="H6" s="343"/>
      <c r="I6" s="343"/>
      <c r="K6" s="343" t="s">
        <v>157</v>
      </c>
      <c r="L6" s="343"/>
      <c r="M6" s="343"/>
    </row>
    <row r="7" spans="1:13" ht="16.5" customHeight="1">
      <c r="B7" s="72"/>
      <c r="C7" s="72"/>
      <c r="D7" s="72"/>
      <c r="E7" s="72"/>
      <c r="F7" s="84"/>
      <c r="G7" s="335" t="s">
        <v>5</v>
      </c>
      <c r="H7" s="335"/>
      <c r="I7" s="335"/>
      <c r="J7" s="85"/>
      <c r="K7" s="335" t="s">
        <v>5</v>
      </c>
      <c r="L7" s="335"/>
      <c r="M7" s="335"/>
    </row>
    <row r="8" spans="1:13" ht="16.5" customHeight="1">
      <c r="B8" s="72"/>
      <c r="C8" s="72"/>
      <c r="D8" s="72"/>
      <c r="E8" s="72"/>
      <c r="F8" s="84"/>
      <c r="G8" s="10" t="s">
        <v>6</v>
      </c>
      <c r="H8" s="86"/>
      <c r="I8" s="132" t="s">
        <v>7</v>
      </c>
      <c r="J8" s="4"/>
      <c r="K8" s="87" t="s">
        <v>6</v>
      </c>
      <c r="L8" s="86"/>
      <c r="M8" s="87" t="s">
        <v>7</v>
      </c>
    </row>
    <row r="9" spans="1:13" ht="16.5" customHeight="1">
      <c r="B9" s="88"/>
      <c r="C9" s="88"/>
      <c r="D9" s="88"/>
      <c r="E9" s="89" t="s">
        <v>8</v>
      </c>
      <c r="F9" s="90"/>
      <c r="G9" s="8" t="s">
        <v>9</v>
      </c>
      <c r="H9" s="4"/>
      <c r="I9" s="131" t="s">
        <v>9</v>
      </c>
      <c r="J9" s="4"/>
      <c r="K9" s="91" t="s">
        <v>9</v>
      </c>
      <c r="L9" s="4"/>
      <c r="M9" s="91" t="s">
        <v>9</v>
      </c>
    </row>
    <row r="10" spans="1:13" ht="16.5" customHeight="1">
      <c r="B10" s="88"/>
      <c r="C10" s="88"/>
      <c r="D10" s="88"/>
      <c r="E10" s="92"/>
      <c r="F10" s="90"/>
      <c r="G10" s="208"/>
      <c r="H10" s="4"/>
      <c r="I10" s="129"/>
      <c r="J10" s="4"/>
      <c r="K10" s="242"/>
      <c r="L10" s="4"/>
      <c r="M10" s="93"/>
    </row>
    <row r="11" spans="1:13" ht="16.5" customHeight="1">
      <c r="A11" s="76" t="s">
        <v>158</v>
      </c>
      <c r="D11" s="94"/>
      <c r="E11" s="94"/>
      <c r="G11" s="235"/>
      <c r="K11" s="240"/>
      <c r="M11" s="95"/>
    </row>
    <row r="12" spans="1:13" ht="16.5" customHeight="1">
      <c r="A12" s="94" t="s">
        <v>159</v>
      </c>
      <c r="D12" s="94"/>
      <c r="E12" s="94"/>
      <c r="G12" s="236">
        <v>68177134</v>
      </c>
      <c r="I12" s="272">
        <v>37177400</v>
      </c>
      <c r="K12" s="240">
        <v>69562010</v>
      </c>
      <c r="M12" s="95">
        <v>44943917</v>
      </c>
    </row>
    <row r="13" spans="1:13" ht="16.5" customHeight="1">
      <c r="A13" s="126" t="s">
        <v>160</v>
      </c>
      <c r="D13" s="94"/>
      <c r="E13" s="94"/>
      <c r="G13" s="237"/>
      <c r="I13" s="96"/>
      <c r="K13" s="243"/>
      <c r="M13" s="97"/>
    </row>
    <row r="14" spans="1:13" ht="16.5" customHeight="1">
      <c r="B14" s="73" t="s">
        <v>161</v>
      </c>
      <c r="E14" s="98">
        <v>16</v>
      </c>
      <c r="G14" s="238">
        <v>24407462</v>
      </c>
      <c r="I14" s="273">
        <v>23099205</v>
      </c>
      <c r="K14" s="238">
        <v>23874529</v>
      </c>
      <c r="M14" s="273">
        <v>22186206</v>
      </c>
    </row>
    <row r="15" spans="1:13" ht="16.5" customHeight="1">
      <c r="B15" s="94" t="s">
        <v>162</v>
      </c>
      <c r="C15" s="94"/>
      <c r="E15" s="98">
        <v>18</v>
      </c>
      <c r="F15" s="96"/>
      <c r="G15" s="238">
        <v>424292</v>
      </c>
      <c r="H15" s="96"/>
      <c r="I15" s="273">
        <v>1013461</v>
      </c>
      <c r="J15" s="96"/>
      <c r="K15" s="238">
        <v>416662</v>
      </c>
      <c r="L15" s="96"/>
      <c r="M15" s="273">
        <v>982419</v>
      </c>
    </row>
    <row r="16" spans="1:13" ht="16.5" customHeight="1">
      <c r="B16" s="94" t="s">
        <v>163</v>
      </c>
      <c r="C16" s="94"/>
      <c r="E16" s="98">
        <v>17</v>
      </c>
      <c r="F16" s="96"/>
      <c r="G16" s="238">
        <v>13933386</v>
      </c>
      <c r="H16" s="96"/>
      <c r="I16" s="273">
        <v>9155659</v>
      </c>
      <c r="J16" s="96"/>
      <c r="K16" s="238">
        <v>13933386</v>
      </c>
      <c r="L16" s="96"/>
      <c r="M16" s="273">
        <v>9155659</v>
      </c>
    </row>
    <row r="17" spans="2:13" ht="16.5" customHeight="1">
      <c r="B17" s="100" t="s">
        <v>164</v>
      </c>
      <c r="E17" s="98">
        <v>28</v>
      </c>
      <c r="G17" s="238">
        <v>-5767133</v>
      </c>
      <c r="I17" s="273">
        <v>-929177</v>
      </c>
      <c r="K17" s="238">
        <v>-5767133</v>
      </c>
      <c r="M17" s="273">
        <v>-929177</v>
      </c>
    </row>
    <row r="18" spans="2:13" ht="16.5" customHeight="1">
      <c r="B18" s="73" t="s">
        <v>165</v>
      </c>
      <c r="E18" s="98"/>
      <c r="G18" s="238">
        <v>4474106</v>
      </c>
      <c r="I18" s="273">
        <v>4134468.42</v>
      </c>
      <c r="K18" s="238">
        <v>-115105</v>
      </c>
      <c r="M18" s="273">
        <v>9064138</v>
      </c>
    </row>
    <row r="19" spans="2:13" ht="16.5" customHeight="1">
      <c r="B19" s="73" t="s">
        <v>166</v>
      </c>
      <c r="E19" s="98"/>
      <c r="G19" s="238"/>
      <c r="I19" s="273"/>
      <c r="K19" s="238"/>
      <c r="M19" s="273"/>
    </row>
    <row r="20" spans="2:13" ht="16.5" customHeight="1">
      <c r="C20" s="100" t="s">
        <v>167</v>
      </c>
      <c r="E20" s="98">
        <v>30</v>
      </c>
      <c r="G20" s="238">
        <v>23528</v>
      </c>
      <c r="I20" s="273">
        <v>-110102</v>
      </c>
      <c r="K20" s="238">
        <v>23528</v>
      </c>
      <c r="M20" s="273">
        <v>-110102</v>
      </c>
    </row>
    <row r="21" spans="2:13" ht="16.5" customHeight="1">
      <c r="B21" s="73" t="s">
        <v>168</v>
      </c>
      <c r="C21" s="100"/>
      <c r="E21" s="98"/>
      <c r="G21" s="238"/>
      <c r="I21" s="273"/>
      <c r="K21" s="238"/>
      <c r="M21" s="273"/>
    </row>
    <row r="22" spans="2:13" ht="16.5" customHeight="1">
      <c r="C22" s="100" t="s">
        <v>169</v>
      </c>
      <c r="E22" s="199">
        <v>11</v>
      </c>
      <c r="G22" s="238">
        <v>2740117</v>
      </c>
      <c r="I22" s="273">
        <v>427295</v>
      </c>
      <c r="K22" s="238">
        <v>2740117</v>
      </c>
      <c r="M22" s="273">
        <v>427295</v>
      </c>
    </row>
    <row r="23" spans="2:13" ht="16.5" customHeight="1">
      <c r="B23" s="73" t="s">
        <v>170</v>
      </c>
      <c r="C23" s="100"/>
      <c r="E23" s="98"/>
      <c r="G23" s="238">
        <v>3959649</v>
      </c>
      <c r="I23" s="273">
        <v>0</v>
      </c>
      <c r="K23" s="238">
        <v>0</v>
      </c>
      <c r="M23" s="273">
        <v>0</v>
      </c>
    </row>
    <row r="24" spans="2:13" ht="16.5" customHeight="1">
      <c r="B24" s="73" t="s">
        <v>171</v>
      </c>
      <c r="C24" s="100"/>
      <c r="E24" s="98">
        <v>18</v>
      </c>
      <c r="G24" s="238">
        <v>909066</v>
      </c>
      <c r="I24" s="273">
        <v>0</v>
      </c>
      <c r="K24" s="238">
        <v>909066</v>
      </c>
      <c r="M24" s="273">
        <v>0</v>
      </c>
    </row>
    <row r="25" spans="2:13" ht="16.5" customHeight="1">
      <c r="B25" s="73" t="s">
        <v>172</v>
      </c>
      <c r="C25" s="100"/>
      <c r="E25" s="98">
        <v>18</v>
      </c>
      <c r="G25" s="238">
        <v>-2517777</v>
      </c>
      <c r="I25" s="273">
        <v>0</v>
      </c>
      <c r="K25" s="238">
        <v>-2517777</v>
      </c>
      <c r="M25" s="273">
        <v>0</v>
      </c>
    </row>
    <row r="26" spans="2:13" ht="16.5" customHeight="1">
      <c r="B26" s="126" t="s">
        <v>173</v>
      </c>
      <c r="C26" s="126"/>
      <c r="E26" s="98">
        <v>28</v>
      </c>
      <c r="G26" s="238">
        <v>-1750678</v>
      </c>
      <c r="I26" s="273">
        <v>-1534647</v>
      </c>
      <c r="K26" s="238">
        <v>-7479622</v>
      </c>
      <c r="M26" s="273">
        <v>-5725702</v>
      </c>
    </row>
    <row r="27" spans="2:13" ht="16.5" customHeight="1">
      <c r="B27" s="126" t="s">
        <v>174</v>
      </c>
      <c r="C27" s="126"/>
      <c r="E27" s="98">
        <v>29</v>
      </c>
      <c r="G27" s="238">
        <v>30064786</v>
      </c>
      <c r="I27" s="273">
        <v>9768249</v>
      </c>
      <c r="K27" s="238">
        <v>29790837</v>
      </c>
      <c r="M27" s="273">
        <v>9443769</v>
      </c>
    </row>
    <row r="28" spans="2:13" ht="16.5" customHeight="1">
      <c r="B28" s="101" t="s">
        <v>52</v>
      </c>
      <c r="C28" s="102"/>
      <c r="E28" s="98">
        <v>22</v>
      </c>
      <c r="G28" s="238">
        <v>3665507</v>
      </c>
      <c r="I28" s="273">
        <v>3218018</v>
      </c>
      <c r="K28" s="238">
        <v>3513415</v>
      </c>
      <c r="M28" s="273">
        <v>2969399</v>
      </c>
    </row>
    <row r="29" spans="2:13" ht="16.5" customHeight="1">
      <c r="B29" s="126" t="s">
        <v>175</v>
      </c>
      <c r="C29" s="126"/>
      <c r="E29" s="98"/>
      <c r="G29" s="238"/>
      <c r="I29" s="273"/>
      <c r="K29" s="240"/>
      <c r="M29" s="95"/>
    </row>
    <row r="30" spans="2:13" ht="16.5" customHeight="1">
      <c r="B30" s="102" t="s">
        <v>176</v>
      </c>
      <c r="C30" s="102"/>
      <c r="E30" s="94"/>
      <c r="G30" s="238">
        <v>-281727577</v>
      </c>
      <c r="I30" s="273">
        <v>-131098225.42</v>
      </c>
      <c r="K30" s="238">
        <v>-205152449</v>
      </c>
      <c r="M30" s="273">
        <v>-148903939</v>
      </c>
    </row>
    <row r="31" spans="2:13" ht="16.5" customHeight="1">
      <c r="B31" s="102" t="s">
        <v>177</v>
      </c>
      <c r="C31" s="102"/>
      <c r="E31" s="94"/>
      <c r="G31" s="238">
        <v>5301554</v>
      </c>
      <c r="I31" s="273">
        <v>4944143</v>
      </c>
      <c r="K31" s="238">
        <v>5301554</v>
      </c>
      <c r="M31" s="273">
        <v>4944143</v>
      </c>
    </row>
    <row r="32" spans="2:13" ht="16.5" customHeight="1">
      <c r="B32" s="102" t="s">
        <v>178</v>
      </c>
      <c r="C32" s="102"/>
      <c r="E32" s="94"/>
      <c r="G32" s="238">
        <v>93901543</v>
      </c>
      <c r="I32" s="273">
        <v>-83192857</v>
      </c>
      <c r="K32" s="238">
        <v>93901543</v>
      </c>
      <c r="M32" s="273">
        <v>-83138257</v>
      </c>
    </row>
    <row r="33" spans="1:13" ht="16.5" customHeight="1">
      <c r="B33" s="126" t="s">
        <v>179</v>
      </c>
      <c r="C33" s="126"/>
      <c r="E33" s="94"/>
      <c r="G33" s="238">
        <v>-207979</v>
      </c>
      <c r="I33" s="273">
        <v>-4005545</v>
      </c>
      <c r="K33" s="238">
        <v>-274162</v>
      </c>
      <c r="M33" s="273">
        <v>-3165554</v>
      </c>
    </row>
    <row r="34" spans="1:13" ht="16.5" customHeight="1">
      <c r="B34" s="102" t="s">
        <v>180</v>
      </c>
      <c r="C34" s="102"/>
      <c r="E34" s="94"/>
      <c r="G34" s="238">
        <v>-1606731</v>
      </c>
      <c r="I34" s="273">
        <v>-3282</v>
      </c>
      <c r="K34" s="238">
        <v>-22500</v>
      </c>
      <c r="M34" s="273">
        <v>196718</v>
      </c>
    </row>
    <row r="35" spans="1:13" ht="16.5" customHeight="1">
      <c r="B35" s="102" t="s">
        <v>181</v>
      </c>
      <c r="C35" s="102"/>
      <c r="E35" s="94"/>
      <c r="G35" s="238">
        <v>58727414</v>
      </c>
      <c r="I35" s="273">
        <v>178372496</v>
      </c>
      <c r="K35" s="238">
        <v>27518848</v>
      </c>
      <c r="M35" s="273">
        <v>186829904</v>
      </c>
    </row>
    <row r="36" spans="1:13" ht="16.5" customHeight="1">
      <c r="B36" s="102" t="s">
        <v>182</v>
      </c>
      <c r="C36" s="102"/>
      <c r="E36" s="94"/>
      <c r="G36" s="238">
        <v>7315519</v>
      </c>
      <c r="I36" s="273">
        <v>-4630107</v>
      </c>
      <c r="J36" s="197"/>
      <c r="K36" s="245">
        <v>6678554</v>
      </c>
      <c r="M36" s="279">
        <v>-5594964</v>
      </c>
    </row>
    <row r="37" spans="1:13" ht="16.5" customHeight="1">
      <c r="B37" s="198" t="s">
        <v>183</v>
      </c>
      <c r="C37" s="102"/>
      <c r="E37" s="98">
        <v>22</v>
      </c>
      <c r="G37" s="239">
        <v>0</v>
      </c>
      <c r="H37" s="96"/>
      <c r="I37" s="274">
        <v>-559824</v>
      </c>
      <c r="J37" s="96"/>
      <c r="K37" s="239">
        <v>0</v>
      </c>
      <c r="M37" s="274">
        <v>-559824</v>
      </c>
    </row>
    <row r="38" spans="1:13" ht="16.5" customHeight="1">
      <c r="B38" s="94"/>
      <c r="C38" s="94"/>
      <c r="D38" s="94"/>
      <c r="E38" s="94"/>
      <c r="G38" s="237"/>
      <c r="I38" s="96"/>
      <c r="K38" s="243"/>
      <c r="M38" s="97"/>
    </row>
    <row r="39" spans="1:13" ht="16.5" customHeight="1">
      <c r="A39" s="126" t="s">
        <v>184</v>
      </c>
      <c r="D39" s="126"/>
      <c r="E39" s="94"/>
      <c r="F39" s="99"/>
      <c r="G39" s="240">
        <f>SUM(G12:G38)</f>
        <v>24447188</v>
      </c>
      <c r="H39" s="99"/>
      <c r="I39" s="95">
        <f>SUM(I12:I38)</f>
        <v>45246628</v>
      </c>
      <c r="J39" s="99"/>
      <c r="K39" s="240">
        <f>SUM(K12:K38)</f>
        <v>56835301</v>
      </c>
      <c r="L39" s="99"/>
      <c r="M39" s="95">
        <f>SUM(M12:M38)</f>
        <v>43016048</v>
      </c>
    </row>
    <row r="40" spans="1:13" ht="16.5" customHeight="1">
      <c r="A40" s="104" t="s">
        <v>185</v>
      </c>
      <c r="D40" s="126" t="s">
        <v>186</v>
      </c>
      <c r="E40" s="94"/>
      <c r="F40" s="99"/>
      <c r="G40" s="238">
        <v>-27277166</v>
      </c>
      <c r="H40" s="99"/>
      <c r="I40" s="273">
        <v>-9330659</v>
      </c>
      <c r="J40" s="99"/>
      <c r="K40" s="238">
        <v>-26808478</v>
      </c>
      <c r="L40" s="99"/>
      <c r="M40" s="273">
        <v>-9152092</v>
      </c>
    </row>
    <row r="41" spans="1:13" ht="16.5" customHeight="1">
      <c r="A41" s="126"/>
      <c r="C41" s="126"/>
      <c r="D41" s="126" t="s">
        <v>187</v>
      </c>
      <c r="E41" s="94"/>
      <c r="F41" s="99"/>
      <c r="G41" s="239">
        <v>-12023054</v>
      </c>
      <c r="H41" s="99"/>
      <c r="I41" s="274">
        <v>-9289529</v>
      </c>
      <c r="J41" s="99"/>
      <c r="K41" s="239">
        <v>-12016002</v>
      </c>
      <c r="L41" s="99"/>
      <c r="M41" s="274">
        <v>-10012303</v>
      </c>
    </row>
    <row r="42" spans="1:13" ht="16.5" customHeight="1">
      <c r="B42" s="94"/>
      <c r="C42" s="94"/>
      <c r="D42" s="94"/>
      <c r="E42" s="94"/>
      <c r="G42" s="237"/>
      <c r="I42" s="96"/>
      <c r="K42" s="243"/>
      <c r="M42" s="97"/>
    </row>
    <row r="43" spans="1:13" ht="16.5" customHeight="1">
      <c r="A43" s="105" t="s">
        <v>188</v>
      </c>
      <c r="B43" s="126"/>
      <c r="C43" s="126"/>
      <c r="E43" s="94"/>
      <c r="F43" s="96"/>
      <c r="G43" s="241">
        <f>SUM(G39:G41)</f>
        <v>-14853032</v>
      </c>
      <c r="H43" s="96"/>
      <c r="I43" s="103">
        <f>SUM(I39:I41)</f>
        <v>26626440</v>
      </c>
      <c r="J43" s="96"/>
      <c r="K43" s="241">
        <f>SUM(K39:K41)</f>
        <v>18010821</v>
      </c>
      <c r="L43" s="96"/>
      <c r="M43" s="103">
        <f>SUM(M39:M41)</f>
        <v>23851653</v>
      </c>
    </row>
    <row r="44" spans="1:13" ht="16.5" customHeight="1">
      <c r="A44" s="126"/>
      <c r="B44" s="126"/>
      <c r="C44" s="126"/>
      <c r="E44" s="94"/>
      <c r="F44" s="96"/>
      <c r="G44" s="96"/>
      <c r="H44" s="96"/>
      <c r="I44" s="96"/>
      <c r="J44" s="96"/>
      <c r="K44" s="97"/>
      <c r="L44" s="96"/>
      <c r="M44" s="97"/>
    </row>
    <row r="45" spans="1:13" ht="18" customHeight="1">
      <c r="A45" s="126"/>
      <c r="B45" s="126"/>
      <c r="C45" s="126"/>
      <c r="E45" s="94"/>
      <c r="F45" s="96"/>
      <c r="G45" s="96"/>
      <c r="H45" s="96"/>
      <c r="I45" s="96"/>
      <c r="J45" s="96"/>
      <c r="K45" s="97"/>
      <c r="L45" s="96"/>
      <c r="M45" s="97"/>
    </row>
    <row r="46" spans="1:13" ht="18" customHeight="1">
      <c r="A46" s="126"/>
      <c r="B46" s="126"/>
      <c r="C46" s="126"/>
      <c r="E46" s="94"/>
      <c r="F46" s="96"/>
      <c r="G46" s="96"/>
      <c r="H46" s="96"/>
      <c r="I46" s="96"/>
      <c r="J46" s="96"/>
      <c r="K46" s="97"/>
      <c r="L46" s="96"/>
      <c r="M46" s="97"/>
    </row>
    <row r="47" spans="1:13" ht="16.5" customHeight="1">
      <c r="A47" s="126"/>
      <c r="B47" s="126"/>
      <c r="C47" s="126"/>
      <c r="E47" s="94"/>
      <c r="F47" s="96"/>
      <c r="G47" s="96"/>
      <c r="H47" s="96"/>
      <c r="I47" s="96"/>
      <c r="J47" s="96"/>
      <c r="K47" s="97"/>
      <c r="L47" s="96"/>
      <c r="M47" s="97"/>
    </row>
    <row r="48" spans="1:13" ht="21" customHeight="1">
      <c r="A48" s="126"/>
      <c r="B48" s="126"/>
      <c r="C48" s="126"/>
      <c r="E48" s="94"/>
      <c r="F48" s="96"/>
      <c r="G48" s="96"/>
      <c r="H48" s="96"/>
      <c r="I48" s="96"/>
      <c r="J48" s="96"/>
      <c r="K48" s="97"/>
      <c r="L48" s="96"/>
      <c r="M48" s="97"/>
    </row>
    <row r="49" spans="1:13" ht="16.5" customHeight="1">
      <c r="A49" s="342" t="s">
        <v>34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</row>
    <row r="50" spans="1:13" s="126" customFormat="1" ht="16.5" customHeight="1">
      <c r="I50" s="275"/>
      <c r="M50" s="275"/>
    </row>
    <row r="51" spans="1:13" ht="22.15" customHeight="1">
      <c r="A51" s="107" t="s">
        <v>35</v>
      </c>
      <c r="B51" s="80"/>
      <c r="C51" s="107"/>
      <c r="D51" s="107"/>
      <c r="E51" s="107"/>
      <c r="F51" s="80"/>
      <c r="G51" s="81"/>
      <c r="H51" s="81"/>
      <c r="I51" s="271"/>
      <c r="J51" s="81"/>
      <c r="K51" s="103"/>
      <c r="L51" s="81"/>
      <c r="M51" s="103"/>
    </row>
    <row r="52" spans="1:13" ht="15" customHeight="1">
      <c r="A52" s="72" t="s">
        <v>0</v>
      </c>
      <c r="C52" s="72"/>
      <c r="D52" s="94"/>
      <c r="E52" s="94"/>
      <c r="K52" s="97"/>
      <c r="M52" s="97"/>
    </row>
    <row r="53" spans="1:13" ht="15" customHeight="1">
      <c r="A53" s="76" t="s">
        <v>189</v>
      </c>
      <c r="C53" s="76"/>
      <c r="D53" s="94"/>
      <c r="E53" s="94"/>
      <c r="K53" s="97"/>
      <c r="M53" s="97"/>
    </row>
    <row r="54" spans="1:13" ht="15" customHeight="1">
      <c r="A54" s="79" t="s">
        <v>79</v>
      </c>
      <c r="B54" s="80"/>
      <c r="C54" s="79"/>
      <c r="D54" s="107"/>
      <c r="E54" s="107"/>
      <c r="F54" s="80"/>
      <c r="G54" s="81"/>
      <c r="H54" s="81"/>
      <c r="I54" s="271"/>
      <c r="J54" s="81"/>
      <c r="K54" s="103"/>
      <c r="L54" s="81"/>
      <c r="M54" s="103"/>
    </row>
    <row r="55" spans="1:13" ht="15" customHeight="1">
      <c r="A55" s="76"/>
      <c r="C55" s="76"/>
      <c r="D55" s="94"/>
      <c r="E55" s="94"/>
      <c r="K55" s="97"/>
      <c r="M55" s="97"/>
    </row>
    <row r="56" spans="1:13" ht="15" customHeight="1">
      <c r="A56" s="76"/>
      <c r="C56" s="76"/>
      <c r="D56" s="94"/>
      <c r="E56" s="94"/>
      <c r="K56" s="97"/>
      <c r="M56" s="97"/>
    </row>
    <row r="57" spans="1:13" ht="15" customHeight="1">
      <c r="A57" s="76"/>
      <c r="C57" s="76"/>
      <c r="D57" s="76"/>
      <c r="E57" s="76"/>
      <c r="G57" s="343" t="s">
        <v>3</v>
      </c>
      <c r="H57" s="343"/>
      <c r="I57" s="343"/>
      <c r="K57" s="343" t="s">
        <v>157</v>
      </c>
      <c r="L57" s="343"/>
      <c r="M57" s="343"/>
    </row>
    <row r="58" spans="1:13" ht="15" customHeight="1">
      <c r="B58" s="72"/>
      <c r="C58" s="72"/>
      <c r="D58" s="72"/>
      <c r="E58" s="72"/>
      <c r="F58" s="84"/>
      <c r="G58" s="335" t="s">
        <v>5</v>
      </c>
      <c r="H58" s="335"/>
      <c r="I58" s="335"/>
      <c r="J58" s="85"/>
      <c r="K58" s="335" t="s">
        <v>5</v>
      </c>
      <c r="L58" s="335"/>
      <c r="M58" s="335"/>
    </row>
    <row r="59" spans="1:13" ht="15" customHeight="1">
      <c r="B59" s="94"/>
      <c r="C59" s="94"/>
      <c r="D59" s="94"/>
      <c r="E59" s="72"/>
      <c r="F59" s="84"/>
      <c r="G59" s="10" t="s">
        <v>6</v>
      </c>
      <c r="H59" s="86"/>
      <c r="I59" s="132" t="s">
        <v>7</v>
      </c>
      <c r="J59" s="4"/>
      <c r="K59" s="10" t="s">
        <v>6</v>
      </c>
      <c r="L59" s="86"/>
      <c r="M59" s="132" t="s">
        <v>7</v>
      </c>
    </row>
    <row r="60" spans="1:13" ht="15" customHeight="1">
      <c r="B60" s="94"/>
      <c r="C60" s="94"/>
      <c r="D60" s="94"/>
      <c r="E60" s="89" t="s">
        <v>8</v>
      </c>
      <c r="F60" s="90"/>
      <c r="G60" s="8" t="s">
        <v>9</v>
      </c>
      <c r="H60" s="4"/>
      <c r="I60" s="131" t="s">
        <v>9</v>
      </c>
      <c r="J60" s="4"/>
      <c r="K60" s="91" t="s">
        <v>9</v>
      </c>
      <c r="L60" s="4"/>
      <c r="M60" s="91" t="s">
        <v>9</v>
      </c>
    </row>
    <row r="61" spans="1:13" ht="3.95" customHeight="1">
      <c r="B61" s="94"/>
      <c r="C61" s="94"/>
      <c r="D61" s="94"/>
      <c r="E61" s="92"/>
      <c r="F61" s="90"/>
      <c r="G61" s="208"/>
      <c r="H61" s="4"/>
      <c r="I61" s="129"/>
      <c r="J61" s="4"/>
      <c r="K61" s="242"/>
      <c r="L61" s="4"/>
      <c r="M61" s="93"/>
    </row>
    <row r="62" spans="1:13" ht="15" customHeight="1">
      <c r="A62" s="108" t="s">
        <v>190</v>
      </c>
      <c r="B62" s="108"/>
      <c r="C62" s="76"/>
      <c r="E62" s="76"/>
      <c r="G62" s="235"/>
      <c r="K62" s="243"/>
      <c r="M62" s="97"/>
    </row>
    <row r="63" spans="1:13" ht="15" customHeight="1">
      <c r="A63" s="126" t="s">
        <v>191</v>
      </c>
      <c r="B63" s="108"/>
      <c r="C63" s="76"/>
      <c r="E63" s="76"/>
      <c r="G63" s="235"/>
      <c r="K63" s="243"/>
      <c r="M63" s="97"/>
    </row>
    <row r="64" spans="1:13" s="277" customFormat="1" ht="15" customHeight="1">
      <c r="B64" s="275" t="s">
        <v>192</v>
      </c>
      <c r="C64" s="300"/>
      <c r="E64" s="301"/>
      <c r="G64" s="235">
        <v>0</v>
      </c>
      <c r="H64" s="270"/>
      <c r="I64" s="270">
        <v>-5575</v>
      </c>
      <c r="J64" s="270"/>
      <c r="K64" s="235">
        <v>0</v>
      </c>
      <c r="L64" s="270"/>
      <c r="M64" s="270">
        <v>-5575</v>
      </c>
    </row>
    <row r="65" spans="1:13" s="277" customFormat="1" ht="15" customHeight="1">
      <c r="A65" s="277" t="s">
        <v>193</v>
      </c>
      <c r="B65" s="302"/>
      <c r="C65" s="302"/>
      <c r="E65" s="281"/>
      <c r="G65" s="238"/>
      <c r="H65" s="270"/>
      <c r="I65" s="273"/>
      <c r="J65" s="270"/>
      <c r="K65" s="238"/>
      <c r="L65" s="270"/>
      <c r="M65" s="273"/>
    </row>
    <row r="66" spans="1:13" s="277" customFormat="1" ht="15" customHeight="1">
      <c r="B66" s="302" t="s">
        <v>14</v>
      </c>
      <c r="E66" s="301">
        <v>11</v>
      </c>
      <c r="G66" s="246">
        <v>0</v>
      </c>
      <c r="H66" s="270"/>
      <c r="I66" s="109">
        <v>-150000000</v>
      </c>
      <c r="J66" s="270"/>
      <c r="K66" s="246">
        <v>0</v>
      </c>
      <c r="L66" s="270"/>
      <c r="M66" s="109">
        <v>-150000000</v>
      </c>
    </row>
    <row r="67" spans="1:13" s="277" customFormat="1" ht="15" customHeight="1">
      <c r="A67" s="277" t="s">
        <v>194</v>
      </c>
      <c r="B67" s="302"/>
      <c r="E67" s="301">
        <v>11</v>
      </c>
      <c r="G67" s="246">
        <v>146832588</v>
      </c>
      <c r="H67" s="270"/>
      <c r="I67" s="109">
        <v>0</v>
      </c>
      <c r="J67" s="270"/>
      <c r="K67" s="246">
        <v>146832588</v>
      </c>
      <c r="L67" s="270"/>
      <c r="M67" s="109">
        <v>0</v>
      </c>
    </row>
    <row r="68" spans="1:13" s="277" customFormat="1" ht="15" customHeight="1">
      <c r="B68" s="302" t="s">
        <v>14</v>
      </c>
      <c r="E68" s="301"/>
      <c r="G68" s="246"/>
      <c r="H68" s="270"/>
      <c r="I68" s="109"/>
      <c r="J68" s="270"/>
      <c r="K68" s="246"/>
      <c r="L68" s="270"/>
      <c r="M68" s="109"/>
    </row>
    <row r="69" spans="1:13" s="277" customFormat="1" ht="15" customHeight="1">
      <c r="A69" s="303" t="s">
        <v>195</v>
      </c>
      <c r="E69" s="304"/>
      <c r="G69" s="246">
        <v>-55619580</v>
      </c>
      <c r="H69" s="270"/>
      <c r="I69" s="109">
        <v>-24521600</v>
      </c>
      <c r="J69" s="270"/>
      <c r="K69" s="246">
        <v>-54459804</v>
      </c>
      <c r="L69" s="270"/>
      <c r="M69" s="109">
        <v>-24519980</v>
      </c>
    </row>
    <row r="70" spans="1:13" s="277" customFormat="1" ht="15" customHeight="1">
      <c r="A70" s="305" t="s">
        <v>196</v>
      </c>
      <c r="E70" s="304"/>
      <c r="G70" s="246"/>
      <c r="H70" s="270"/>
      <c r="I70" s="109"/>
      <c r="J70" s="270"/>
      <c r="K70" s="246"/>
      <c r="L70" s="270"/>
      <c r="M70" s="109"/>
    </row>
    <row r="71" spans="1:13" s="277" customFormat="1" ht="15" customHeight="1">
      <c r="B71" s="277" t="s">
        <v>197</v>
      </c>
      <c r="E71" s="304"/>
      <c r="G71" s="246">
        <v>-3888253</v>
      </c>
      <c r="H71" s="270"/>
      <c r="I71" s="109">
        <v>0</v>
      </c>
      <c r="J71" s="270"/>
      <c r="K71" s="246">
        <v>-3888253</v>
      </c>
      <c r="L71" s="270"/>
      <c r="M71" s="109">
        <v>0</v>
      </c>
    </row>
    <row r="72" spans="1:13" s="277" customFormat="1" ht="15.6" customHeight="1">
      <c r="A72" s="303" t="s">
        <v>198</v>
      </c>
      <c r="B72" s="275"/>
      <c r="E72" s="304"/>
      <c r="G72" s="246">
        <v>-554202</v>
      </c>
      <c r="H72" s="270"/>
      <c r="I72" s="109">
        <v>-91208</v>
      </c>
      <c r="J72" s="270"/>
      <c r="K72" s="246">
        <v>-532452</v>
      </c>
      <c r="L72" s="270"/>
      <c r="M72" s="109">
        <v>-91208</v>
      </c>
    </row>
    <row r="73" spans="1:13" s="277" customFormat="1" ht="15" customHeight="1">
      <c r="A73" s="305" t="s">
        <v>199</v>
      </c>
      <c r="B73" s="275"/>
      <c r="E73" s="304"/>
      <c r="G73" s="246">
        <v>-2013278</v>
      </c>
      <c r="H73" s="270"/>
      <c r="I73" s="109">
        <v>0</v>
      </c>
      <c r="J73" s="270"/>
      <c r="K73" s="246">
        <v>-2013278</v>
      </c>
      <c r="L73" s="270"/>
      <c r="M73" s="109">
        <v>0</v>
      </c>
    </row>
    <row r="74" spans="1:13" s="277" customFormat="1" ht="15" customHeight="1">
      <c r="A74" s="303" t="s">
        <v>200</v>
      </c>
      <c r="B74" s="275"/>
      <c r="E74" s="304"/>
      <c r="G74" s="246">
        <v>-6280126</v>
      </c>
      <c r="H74" s="270"/>
      <c r="I74" s="109">
        <v>-10000000</v>
      </c>
      <c r="J74" s="270"/>
      <c r="K74" s="246">
        <v>-2970126</v>
      </c>
      <c r="L74" s="270"/>
      <c r="M74" s="109">
        <v>-10000000</v>
      </c>
    </row>
    <row r="75" spans="1:13" s="277" customFormat="1" ht="15" customHeight="1">
      <c r="A75" s="275" t="s">
        <v>201</v>
      </c>
      <c r="B75" s="275"/>
      <c r="C75" s="275"/>
      <c r="E75" s="304">
        <v>15</v>
      </c>
      <c r="G75" s="237">
        <v>0</v>
      </c>
      <c r="H75" s="270"/>
      <c r="I75" s="96">
        <v>0</v>
      </c>
      <c r="J75" s="270"/>
      <c r="K75" s="237">
        <v>-1624975</v>
      </c>
      <c r="L75" s="270"/>
      <c r="M75" s="96">
        <v>0</v>
      </c>
    </row>
    <row r="76" spans="1:13" s="277" customFormat="1" ht="15" customHeight="1">
      <c r="A76" s="275" t="s">
        <v>202</v>
      </c>
      <c r="B76" s="275"/>
      <c r="C76" s="275"/>
      <c r="E76" s="304">
        <v>33</v>
      </c>
      <c r="G76" s="237">
        <v>0</v>
      </c>
      <c r="H76" s="270"/>
      <c r="I76" s="96">
        <v>0</v>
      </c>
      <c r="J76" s="270"/>
      <c r="K76" s="237">
        <v>-33265100</v>
      </c>
      <c r="L76" s="270"/>
      <c r="M76" s="96">
        <v>-18111000</v>
      </c>
    </row>
    <row r="77" spans="1:13" s="277" customFormat="1" ht="15" customHeight="1">
      <c r="A77" s="303" t="s">
        <v>203</v>
      </c>
      <c r="B77" s="275"/>
      <c r="E77" s="304">
        <v>33</v>
      </c>
      <c r="G77" s="238">
        <v>0</v>
      </c>
      <c r="H77" s="270"/>
      <c r="I77" s="273">
        <v>0</v>
      </c>
      <c r="J77" s="270"/>
      <c r="K77" s="238">
        <v>0</v>
      </c>
      <c r="L77" s="270"/>
      <c r="M77" s="273">
        <v>26530369</v>
      </c>
    </row>
    <row r="78" spans="1:13" s="277" customFormat="1" ht="15" customHeight="1">
      <c r="A78" s="303" t="s">
        <v>204</v>
      </c>
      <c r="B78" s="275"/>
      <c r="E78" s="304"/>
      <c r="G78" s="246">
        <v>5777042</v>
      </c>
      <c r="H78" s="270"/>
      <c r="I78" s="109">
        <v>1459320</v>
      </c>
      <c r="J78" s="270"/>
      <c r="K78" s="246">
        <v>5777042</v>
      </c>
      <c r="L78" s="270"/>
      <c r="M78" s="109">
        <v>1459320</v>
      </c>
    </row>
    <row r="79" spans="1:13" ht="15" customHeight="1">
      <c r="A79" s="111" t="s">
        <v>205</v>
      </c>
      <c r="E79" s="110"/>
      <c r="G79" s="247">
        <v>1614875</v>
      </c>
      <c r="I79" s="276">
        <v>1570977</v>
      </c>
      <c r="K79" s="246">
        <v>1604172</v>
      </c>
      <c r="M79" s="109">
        <v>6329500</v>
      </c>
    </row>
    <row r="80" spans="1:13" ht="3.95" customHeight="1">
      <c r="A80" s="94"/>
      <c r="B80" s="94"/>
      <c r="C80" s="94"/>
      <c r="E80" s="94"/>
      <c r="G80" s="248"/>
      <c r="I80" s="112"/>
      <c r="K80" s="250"/>
      <c r="M80" s="113"/>
    </row>
    <row r="81" spans="1:13" ht="15" customHeight="1">
      <c r="A81" s="114" t="s">
        <v>206</v>
      </c>
      <c r="B81" s="114"/>
      <c r="C81" s="115"/>
      <c r="E81" s="115"/>
      <c r="G81" s="241">
        <f>SUM(G64:G79)</f>
        <v>85869066</v>
      </c>
      <c r="H81" s="96"/>
      <c r="I81" s="103">
        <f>SUM(I64:I79)</f>
        <v>-181588086</v>
      </c>
      <c r="J81" s="96"/>
      <c r="K81" s="241">
        <f>SUM(K64:K79)</f>
        <v>55459814</v>
      </c>
      <c r="L81" s="96"/>
      <c r="M81" s="103">
        <f>SUM(M64:M79)</f>
        <v>-168408574</v>
      </c>
    </row>
    <row r="82" spans="1:13" ht="15" customHeight="1">
      <c r="A82" s="94"/>
      <c r="B82" s="94"/>
      <c r="C82" s="94"/>
      <c r="E82" s="94"/>
      <c r="G82" s="237"/>
      <c r="I82" s="96"/>
      <c r="K82" s="243"/>
      <c r="M82" s="97"/>
    </row>
    <row r="83" spans="1:13" ht="15" customHeight="1">
      <c r="A83" s="108" t="s">
        <v>207</v>
      </c>
      <c r="B83" s="108"/>
      <c r="C83" s="88"/>
      <c r="E83" s="98"/>
      <c r="G83" s="237"/>
      <c r="I83" s="96"/>
      <c r="K83" s="243"/>
      <c r="M83" s="97"/>
    </row>
    <row r="84" spans="1:13" ht="15" customHeight="1">
      <c r="A84" s="116" t="s">
        <v>208</v>
      </c>
      <c r="B84" s="193"/>
      <c r="C84" s="88"/>
      <c r="E84" s="98">
        <v>23</v>
      </c>
      <c r="G84" s="243">
        <v>0</v>
      </c>
      <c r="I84" s="97">
        <v>279500000</v>
      </c>
      <c r="K84" s="243">
        <v>0</v>
      </c>
      <c r="M84" s="97">
        <v>279500000</v>
      </c>
    </row>
    <row r="85" spans="1:13" ht="15" customHeight="1">
      <c r="A85" s="116" t="s">
        <v>209</v>
      </c>
      <c r="B85" s="193"/>
      <c r="C85" s="88"/>
      <c r="E85" s="98"/>
      <c r="G85" s="243"/>
      <c r="I85" s="97"/>
      <c r="K85" s="243"/>
      <c r="M85" s="97"/>
    </row>
    <row r="86" spans="1:13" ht="15" customHeight="1">
      <c r="A86" s="105"/>
      <c r="B86" s="105" t="s">
        <v>210</v>
      </c>
      <c r="C86" s="88"/>
      <c r="E86" s="98">
        <v>23</v>
      </c>
      <c r="G86" s="243">
        <v>0</v>
      </c>
      <c r="I86" s="97">
        <v>-9709750</v>
      </c>
      <c r="K86" s="243">
        <v>0</v>
      </c>
      <c r="M86" s="97">
        <v>-9709750</v>
      </c>
    </row>
    <row r="87" spans="1:13" ht="15" customHeight="1">
      <c r="A87" s="126" t="s">
        <v>211</v>
      </c>
      <c r="B87" s="126"/>
      <c r="C87" s="88"/>
      <c r="E87" s="98"/>
      <c r="G87" s="237"/>
      <c r="I87" s="96"/>
      <c r="K87" s="237"/>
      <c r="M87" s="96"/>
    </row>
    <row r="88" spans="1:13" ht="15" customHeight="1">
      <c r="B88" s="94" t="s">
        <v>212</v>
      </c>
      <c r="C88" s="94"/>
      <c r="E88" s="117"/>
      <c r="G88" s="246">
        <v>152335000</v>
      </c>
      <c r="I88" s="109">
        <v>115363801</v>
      </c>
      <c r="K88" s="246">
        <v>152335000</v>
      </c>
      <c r="M88" s="109">
        <v>115363801</v>
      </c>
    </row>
    <row r="89" spans="1:13" ht="15" customHeight="1">
      <c r="A89" s="73" t="s">
        <v>213</v>
      </c>
      <c r="C89" s="94"/>
      <c r="E89" s="98"/>
      <c r="G89" s="246"/>
      <c r="I89" s="109"/>
      <c r="K89" s="246"/>
      <c r="M89" s="109"/>
    </row>
    <row r="90" spans="1:13" ht="15" customHeight="1">
      <c r="B90" s="94" t="s">
        <v>212</v>
      </c>
      <c r="C90" s="94"/>
      <c r="E90" s="117"/>
      <c r="G90" s="246">
        <v>-237335000</v>
      </c>
      <c r="I90" s="109">
        <v>-108515516</v>
      </c>
      <c r="K90" s="246">
        <v>-237335000</v>
      </c>
      <c r="M90" s="109">
        <v>-108515516</v>
      </c>
    </row>
    <row r="91" spans="1:13" ht="15" customHeight="1">
      <c r="A91" s="94" t="s">
        <v>214</v>
      </c>
      <c r="B91" s="94"/>
      <c r="C91" s="94"/>
      <c r="E91" s="98"/>
      <c r="G91" s="246"/>
      <c r="I91" s="109"/>
      <c r="K91" s="246"/>
      <c r="M91" s="109"/>
    </row>
    <row r="92" spans="1:13" ht="15" customHeight="1">
      <c r="B92" s="73" t="s">
        <v>212</v>
      </c>
      <c r="C92" s="94"/>
      <c r="E92" s="117">
        <v>20.3</v>
      </c>
      <c r="G92" s="246">
        <v>17385680</v>
      </c>
      <c r="I92" s="109">
        <v>2045510</v>
      </c>
      <c r="K92" s="246">
        <v>17385680</v>
      </c>
      <c r="M92" s="109">
        <v>2045510</v>
      </c>
    </row>
    <row r="93" spans="1:13" ht="15" customHeight="1">
      <c r="A93" s="94" t="s">
        <v>215</v>
      </c>
      <c r="B93" s="94"/>
      <c r="C93" s="94"/>
      <c r="E93" s="117"/>
      <c r="G93" s="246"/>
      <c r="I93" s="109"/>
      <c r="K93" s="246"/>
      <c r="M93" s="109"/>
    </row>
    <row r="94" spans="1:13" ht="15" customHeight="1">
      <c r="B94" s="73" t="s">
        <v>212</v>
      </c>
      <c r="C94" s="94"/>
      <c r="E94" s="117">
        <v>20.3</v>
      </c>
      <c r="G94" s="246">
        <v>-31599356</v>
      </c>
      <c r="I94" s="109">
        <v>-18146525</v>
      </c>
      <c r="K94" s="246">
        <v>-30414275</v>
      </c>
      <c r="M94" s="109">
        <v>-18146525</v>
      </c>
    </row>
    <row r="95" spans="1:13" ht="15" customHeight="1">
      <c r="A95" s="282" t="s">
        <v>216</v>
      </c>
      <c r="C95" s="94"/>
      <c r="E95" s="117">
        <v>20.399999999999999</v>
      </c>
      <c r="G95" s="246">
        <v>500000000</v>
      </c>
      <c r="I95" s="109">
        <v>0</v>
      </c>
      <c r="K95" s="246">
        <v>500000000</v>
      </c>
      <c r="M95" s="109">
        <v>0</v>
      </c>
    </row>
    <row r="96" spans="1:13" ht="15" customHeight="1">
      <c r="A96" s="289" t="s">
        <v>209</v>
      </c>
      <c r="B96" s="288"/>
      <c r="C96" s="94"/>
      <c r="E96" s="117"/>
      <c r="G96" s="246"/>
      <c r="I96" s="109"/>
      <c r="K96" s="246"/>
      <c r="M96" s="109"/>
    </row>
    <row r="97" spans="1:13" ht="15" customHeight="1">
      <c r="A97" s="282"/>
      <c r="B97" s="288" t="s">
        <v>217</v>
      </c>
      <c r="C97" s="94"/>
      <c r="E97" s="117">
        <v>20.399999999999999</v>
      </c>
      <c r="G97" s="246">
        <v>-8060000</v>
      </c>
      <c r="I97" s="109">
        <v>0</v>
      </c>
      <c r="K97" s="246">
        <v>-8060000</v>
      </c>
      <c r="M97" s="109">
        <v>0</v>
      </c>
    </row>
    <row r="98" spans="1:13" ht="15" customHeight="1">
      <c r="A98" s="73" t="s">
        <v>218</v>
      </c>
      <c r="C98" s="94"/>
      <c r="E98" s="117">
        <v>20.5</v>
      </c>
      <c r="G98" s="246">
        <v>-22423837</v>
      </c>
      <c r="I98" s="109">
        <v>-23472264</v>
      </c>
      <c r="K98" s="246">
        <v>-22388102</v>
      </c>
      <c r="M98" s="109">
        <v>-23063396</v>
      </c>
    </row>
    <row r="99" spans="1:13" ht="15" customHeight="1">
      <c r="A99" s="282" t="s">
        <v>219</v>
      </c>
      <c r="C99" s="94"/>
      <c r="E99" s="117"/>
      <c r="G99" s="246"/>
      <c r="I99" s="109"/>
      <c r="K99" s="246"/>
      <c r="M99" s="109"/>
    </row>
    <row r="100" spans="1:13" ht="15" customHeight="1">
      <c r="A100" s="282"/>
      <c r="B100" s="73" t="s">
        <v>220</v>
      </c>
      <c r="C100" s="94"/>
      <c r="E100" s="98">
        <v>25</v>
      </c>
      <c r="G100" s="246">
        <v>3409740</v>
      </c>
      <c r="I100" s="109">
        <v>0</v>
      </c>
      <c r="K100" s="246">
        <v>3409740</v>
      </c>
      <c r="M100" s="109">
        <v>0</v>
      </c>
    </row>
    <row r="101" spans="1:13" ht="15" customHeight="1">
      <c r="A101" s="21" t="s">
        <v>221</v>
      </c>
      <c r="B101" s="21"/>
      <c r="C101" s="21"/>
      <c r="D101" s="21"/>
      <c r="E101" s="118"/>
      <c r="G101" s="237"/>
      <c r="I101" s="96"/>
      <c r="K101" s="237"/>
      <c r="M101" s="96"/>
    </row>
    <row r="102" spans="1:13" ht="15" customHeight="1">
      <c r="A102" s="21"/>
      <c r="B102" s="21" t="s">
        <v>222</v>
      </c>
      <c r="C102" s="21"/>
      <c r="D102" s="21"/>
      <c r="E102" s="118"/>
      <c r="G102" s="237">
        <v>875025</v>
      </c>
      <c r="H102" s="197"/>
      <c r="I102" s="96">
        <v>0</v>
      </c>
      <c r="J102" s="197"/>
      <c r="K102" s="237">
        <v>0</v>
      </c>
      <c r="L102" s="197"/>
      <c r="M102" s="96">
        <v>0</v>
      </c>
    </row>
    <row r="103" spans="1:13" ht="15" customHeight="1">
      <c r="A103" s="282" t="s">
        <v>223</v>
      </c>
      <c r="B103" s="21"/>
      <c r="C103" s="21"/>
      <c r="D103" s="21"/>
      <c r="E103" s="118">
        <v>27</v>
      </c>
      <c r="G103" s="249">
        <v>-18221337</v>
      </c>
      <c r="I103" s="106">
        <v>-31595500</v>
      </c>
      <c r="K103" s="249">
        <v>-18221337</v>
      </c>
      <c r="M103" s="106">
        <v>-31595500</v>
      </c>
    </row>
    <row r="104" spans="1:13" ht="3.95" customHeight="1">
      <c r="B104" s="21"/>
      <c r="C104" s="21"/>
      <c r="D104" s="21"/>
      <c r="G104" s="235"/>
      <c r="K104" s="244"/>
    </row>
    <row r="105" spans="1:13" ht="15" customHeight="1">
      <c r="A105" s="21" t="s">
        <v>224</v>
      </c>
      <c r="B105" s="21"/>
      <c r="C105" s="21"/>
      <c r="D105" s="21"/>
      <c r="G105" s="241">
        <f>SUM(G84:G103)</f>
        <v>356365915</v>
      </c>
      <c r="I105" s="103">
        <f>SUM(I84:I103)</f>
        <v>205469756</v>
      </c>
      <c r="K105" s="241">
        <f>SUM(K84:K103)</f>
        <v>356711706</v>
      </c>
      <c r="M105" s="103">
        <f>SUM(M84:M103)</f>
        <v>205878624</v>
      </c>
    </row>
    <row r="106" spans="1:13" ht="5.25" customHeight="1">
      <c r="A106" s="21"/>
      <c r="B106" s="21"/>
      <c r="C106" s="21"/>
      <c r="D106" s="21"/>
      <c r="G106" s="96"/>
      <c r="I106" s="96"/>
      <c r="K106" s="97"/>
      <c r="M106" s="97"/>
    </row>
    <row r="107" spans="1:13" ht="9.75" customHeight="1">
      <c r="A107" s="21"/>
      <c r="B107" s="21"/>
      <c r="C107" s="21"/>
      <c r="D107" s="21"/>
      <c r="G107" s="96"/>
      <c r="I107" s="96"/>
      <c r="K107" s="97"/>
      <c r="M107" s="97"/>
    </row>
    <row r="108" spans="1:13" ht="15" customHeight="1">
      <c r="A108" s="21"/>
      <c r="B108" s="21"/>
      <c r="C108" s="21"/>
      <c r="D108" s="21"/>
      <c r="G108" s="96"/>
      <c r="I108" s="96"/>
      <c r="K108" s="97"/>
      <c r="M108" s="97"/>
    </row>
    <row r="109" spans="1:13" ht="15" customHeight="1">
      <c r="A109" s="342" t="s">
        <v>34</v>
      </c>
      <c r="B109" s="342"/>
      <c r="C109" s="342"/>
      <c r="D109" s="342"/>
      <c r="E109" s="342"/>
      <c r="F109" s="342"/>
      <c r="G109" s="342"/>
      <c r="H109" s="342"/>
      <c r="I109" s="342"/>
      <c r="J109" s="342"/>
      <c r="K109" s="342"/>
      <c r="L109" s="342"/>
      <c r="M109" s="342"/>
    </row>
    <row r="110" spans="1:13" ht="10.5" customHeight="1">
      <c r="A110" s="319"/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  <c r="M110" s="319"/>
    </row>
    <row r="111" spans="1:13" ht="22.15" customHeight="1">
      <c r="A111" s="120" t="s">
        <v>35</v>
      </c>
      <c r="B111" s="49"/>
      <c r="C111" s="49"/>
      <c r="D111" s="49"/>
      <c r="E111" s="107"/>
      <c r="F111" s="80"/>
      <c r="G111" s="106"/>
      <c r="H111" s="81"/>
      <c r="I111" s="106"/>
      <c r="J111" s="81"/>
      <c r="K111" s="103"/>
      <c r="L111" s="81"/>
      <c r="M111" s="103"/>
    </row>
    <row r="112" spans="1:13" ht="16.5" customHeight="1">
      <c r="A112" s="72" t="s">
        <v>0</v>
      </c>
      <c r="C112" s="72"/>
      <c r="D112" s="94"/>
      <c r="E112" s="94"/>
      <c r="K112" s="97"/>
      <c r="M112" s="97"/>
    </row>
    <row r="113" spans="1:13" ht="16.5" customHeight="1">
      <c r="A113" s="76" t="s">
        <v>189</v>
      </c>
      <c r="C113" s="76"/>
      <c r="D113" s="94"/>
      <c r="E113" s="94"/>
      <c r="K113" s="97"/>
      <c r="M113" s="97"/>
    </row>
    <row r="114" spans="1:13" ht="16.5" customHeight="1">
      <c r="A114" s="79" t="s">
        <v>79</v>
      </c>
      <c r="B114" s="80"/>
      <c r="C114" s="79"/>
      <c r="D114" s="107"/>
      <c r="E114" s="107"/>
      <c r="F114" s="80"/>
      <c r="G114" s="81"/>
      <c r="H114" s="81"/>
      <c r="I114" s="271"/>
      <c r="J114" s="81"/>
      <c r="K114" s="103"/>
      <c r="L114" s="81"/>
      <c r="M114" s="103"/>
    </row>
    <row r="115" spans="1:13" ht="16.5" customHeight="1">
      <c r="A115" s="76"/>
      <c r="C115" s="76"/>
      <c r="D115" s="94"/>
      <c r="E115" s="94"/>
      <c r="K115" s="97"/>
      <c r="M115" s="97"/>
    </row>
    <row r="116" spans="1:13" ht="16.5" customHeight="1">
      <c r="A116" s="76"/>
      <c r="C116" s="76"/>
      <c r="D116" s="94"/>
      <c r="E116" s="94"/>
      <c r="K116" s="97"/>
      <c r="M116" s="97"/>
    </row>
    <row r="117" spans="1:13" ht="15.6" customHeight="1">
      <c r="A117" s="76"/>
      <c r="C117" s="76"/>
      <c r="D117" s="76"/>
      <c r="E117" s="76"/>
      <c r="G117" s="343" t="s">
        <v>3</v>
      </c>
      <c r="H117" s="343"/>
      <c r="I117" s="343"/>
      <c r="K117" s="343" t="s">
        <v>157</v>
      </c>
      <c r="L117" s="343"/>
      <c r="M117" s="343"/>
    </row>
    <row r="118" spans="1:13" ht="15.6" customHeight="1">
      <c r="B118" s="72"/>
      <c r="C118" s="72"/>
      <c r="D118" s="72"/>
      <c r="E118" s="72"/>
      <c r="F118" s="84"/>
      <c r="G118" s="335" t="s">
        <v>5</v>
      </c>
      <c r="H118" s="335"/>
      <c r="I118" s="335"/>
      <c r="J118" s="85"/>
      <c r="K118" s="335" t="s">
        <v>5</v>
      </c>
      <c r="L118" s="335"/>
      <c r="M118" s="335"/>
    </row>
    <row r="119" spans="1:13" ht="15.6" customHeight="1">
      <c r="B119" s="94"/>
      <c r="C119" s="94"/>
      <c r="D119" s="94"/>
      <c r="E119" s="72"/>
      <c r="F119" s="84"/>
      <c r="G119" s="10" t="s">
        <v>6</v>
      </c>
      <c r="H119" s="86">
        <v>2022</v>
      </c>
      <c r="I119" s="132" t="s">
        <v>7</v>
      </c>
      <c r="J119" s="4"/>
      <c r="K119" s="10" t="s">
        <v>6</v>
      </c>
      <c r="L119" s="86"/>
      <c r="M119" s="132" t="s">
        <v>7</v>
      </c>
    </row>
    <row r="120" spans="1:13" ht="15.6" customHeight="1">
      <c r="B120" s="94"/>
      <c r="C120" s="94"/>
      <c r="D120" s="94"/>
      <c r="E120" s="89" t="s">
        <v>108</v>
      </c>
      <c r="F120" s="90"/>
      <c r="G120" s="8" t="s">
        <v>9</v>
      </c>
      <c r="H120" s="4"/>
      <c r="I120" s="131" t="s">
        <v>9</v>
      </c>
      <c r="J120" s="4"/>
      <c r="K120" s="91" t="s">
        <v>9</v>
      </c>
      <c r="L120" s="4"/>
      <c r="M120" s="91" t="s">
        <v>9</v>
      </c>
    </row>
    <row r="121" spans="1:13" ht="16.5" customHeight="1">
      <c r="A121" s="21"/>
      <c r="B121" s="21"/>
      <c r="C121" s="21"/>
      <c r="D121" s="21"/>
      <c r="E121" s="94"/>
      <c r="G121" s="237"/>
      <c r="I121" s="96"/>
      <c r="K121" s="243"/>
      <c r="M121" s="97"/>
    </row>
    <row r="122" spans="1:13" ht="16.5" customHeight="1">
      <c r="A122" s="1" t="s">
        <v>225</v>
      </c>
      <c r="B122" s="21"/>
      <c r="C122" s="21"/>
      <c r="D122" s="21"/>
      <c r="E122" s="121"/>
      <c r="G122" s="235"/>
      <c r="K122" s="244"/>
    </row>
    <row r="123" spans="1:13" ht="16.5" customHeight="1">
      <c r="A123" s="1"/>
      <c r="B123" s="1" t="s">
        <v>226</v>
      </c>
      <c r="C123" s="21"/>
      <c r="D123" s="21"/>
      <c r="E123" s="121"/>
      <c r="G123" s="243">
        <f>G105+G81+G43</f>
        <v>427381949</v>
      </c>
      <c r="I123" s="97">
        <f>I105+I81+I43</f>
        <v>50508110</v>
      </c>
      <c r="K123" s="243">
        <f>K105+K81+K43</f>
        <v>430182341</v>
      </c>
      <c r="M123" s="97">
        <f>M105+M81+M43</f>
        <v>61321703</v>
      </c>
    </row>
    <row r="124" spans="1:13" ht="16.5" customHeight="1">
      <c r="A124" s="21" t="s">
        <v>227</v>
      </c>
      <c r="B124" s="21"/>
      <c r="C124" s="21"/>
      <c r="D124" s="21"/>
      <c r="G124" s="235"/>
      <c r="K124" s="244"/>
    </row>
    <row r="125" spans="1:13" ht="16.5" customHeight="1">
      <c r="A125" s="21"/>
      <c r="B125" s="21" t="s">
        <v>226</v>
      </c>
      <c r="C125" s="21"/>
      <c r="D125" s="21"/>
      <c r="E125" s="98">
        <v>9</v>
      </c>
      <c r="G125" s="244">
        <v>123186180</v>
      </c>
      <c r="I125" s="119">
        <v>72678070</v>
      </c>
      <c r="K125" s="243">
        <v>114003914</v>
      </c>
      <c r="M125" s="97">
        <v>52682211</v>
      </c>
    </row>
    <row r="126" spans="1:13" ht="16.5" customHeight="1">
      <c r="A126" s="21"/>
      <c r="B126" s="21"/>
      <c r="C126" s="21"/>
      <c r="D126" s="21"/>
      <c r="E126" s="98"/>
      <c r="G126" s="248"/>
      <c r="I126" s="112"/>
      <c r="K126" s="250"/>
      <c r="M126" s="113"/>
    </row>
    <row r="127" spans="1:13" ht="16.5" customHeight="1">
      <c r="A127" s="1" t="s">
        <v>228</v>
      </c>
      <c r="B127" s="21"/>
      <c r="C127" s="21"/>
      <c r="D127" s="21"/>
      <c r="G127" s="235"/>
      <c r="K127" s="244"/>
    </row>
    <row r="128" spans="1:13" ht="16.5" customHeight="1" thickBot="1">
      <c r="A128" s="21"/>
      <c r="B128" s="1" t="s">
        <v>226</v>
      </c>
      <c r="C128" s="21"/>
      <c r="D128" s="21"/>
      <c r="E128" s="98">
        <v>9</v>
      </c>
      <c r="G128" s="251">
        <f>G123+G125</f>
        <v>550568129</v>
      </c>
      <c r="I128" s="122">
        <f>I123+I125</f>
        <v>123186180</v>
      </c>
      <c r="K128" s="251">
        <f>K123+K125</f>
        <v>544186255</v>
      </c>
      <c r="M128" s="122">
        <f>M123+M125</f>
        <v>114003914</v>
      </c>
    </row>
    <row r="129" spans="1:13" ht="16.5" customHeight="1" thickTop="1">
      <c r="A129" s="21"/>
      <c r="B129" s="21"/>
      <c r="C129" s="21"/>
      <c r="D129" s="21"/>
      <c r="E129" s="121"/>
      <c r="G129" s="237"/>
      <c r="I129" s="96"/>
      <c r="K129" s="243"/>
      <c r="M129" s="97"/>
    </row>
    <row r="130" spans="1:13" ht="16.5" customHeight="1">
      <c r="A130" s="21"/>
      <c r="B130" s="21"/>
      <c r="C130" s="21"/>
      <c r="D130" s="21"/>
      <c r="E130" s="121"/>
      <c r="G130" s="237"/>
      <c r="I130" s="96"/>
      <c r="K130" s="243"/>
      <c r="M130" s="97"/>
    </row>
    <row r="131" spans="1:13" ht="16.5" customHeight="1">
      <c r="A131" s="123" t="s">
        <v>229</v>
      </c>
      <c r="B131" s="114"/>
      <c r="C131" s="94"/>
      <c r="E131" s="94"/>
      <c r="G131" s="237"/>
      <c r="I131" s="96"/>
      <c r="K131" s="243"/>
      <c r="M131" s="97"/>
    </row>
    <row r="132" spans="1:13" ht="16.5" customHeight="1">
      <c r="A132" s="94"/>
      <c r="B132" s="94"/>
      <c r="C132" s="94"/>
      <c r="E132" s="94"/>
      <c r="G132" s="237"/>
      <c r="I132" s="96"/>
      <c r="K132" s="243"/>
      <c r="M132" s="97"/>
    </row>
    <row r="133" spans="1:13" ht="16.5" customHeight="1">
      <c r="A133" s="288" t="s">
        <v>230</v>
      </c>
      <c r="B133" s="281"/>
      <c r="C133" s="281"/>
      <c r="D133" s="277"/>
      <c r="E133" s="94"/>
      <c r="G133" s="290">
        <v>20694162</v>
      </c>
      <c r="H133" s="291"/>
      <c r="I133" s="313">
        <v>5327928</v>
      </c>
      <c r="J133" s="292"/>
      <c r="K133" s="290">
        <v>20694162</v>
      </c>
      <c r="L133" s="292"/>
      <c r="M133" s="292">
        <v>5327928</v>
      </c>
    </row>
    <row r="134" spans="1:13" ht="16.5" customHeight="1">
      <c r="A134" s="288" t="s">
        <v>231</v>
      </c>
      <c r="B134" s="293"/>
      <c r="C134" s="281"/>
      <c r="D134" s="277"/>
      <c r="E134" s="94"/>
      <c r="G134" s="290"/>
      <c r="H134" s="291"/>
      <c r="I134" s="313"/>
      <c r="J134" s="292"/>
      <c r="K134" s="290"/>
      <c r="L134" s="292"/>
      <c r="M134" s="292"/>
    </row>
    <row r="135" spans="1:13" ht="16.5" customHeight="1">
      <c r="A135" s="288"/>
      <c r="B135" s="294" t="s">
        <v>232</v>
      </c>
      <c r="C135" s="277"/>
      <c r="D135" s="277"/>
      <c r="E135" s="110"/>
      <c r="G135" s="290">
        <v>440651</v>
      </c>
      <c r="H135" s="291"/>
      <c r="I135" s="313">
        <v>1253024</v>
      </c>
      <c r="J135" s="292"/>
      <c r="K135" s="290">
        <v>440651</v>
      </c>
      <c r="L135" s="292"/>
      <c r="M135" s="292">
        <v>1253024</v>
      </c>
    </row>
    <row r="136" spans="1:13" ht="16.5" customHeight="1">
      <c r="A136" s="288" t="s">
        <v>233</v>
      </c>
      <c r="B136" s="281"/>
      <c r="C136" s="281"/>
      <c r="D136" s="277"/>
      <c r="E136" s="94"/>
      <c r="G136" s="290">
        <v>0</v>
      </c>
      <c r="H136" s="292"/>
      <c r="I136" s="292">
        <v>88382</v>
      </c>
      <c r="J136" s="292"/>
      <c r="K136" s="290">
        <v>0</v>
      </c>
      <c r="L136" s="292"/>
      <c r="M136" s="292">
        <v>88382</v>
      </c>
    </row>
    <row r="137" spans="1:13" ht="16.5" customHeight="1">
      <c r="A137" s="288" t="s">
        <v>234</v>
      </c>
      <c r="B137" s="293"/>
      <c r="C137" s="281"/>
      <c r="D137" s="277"/>
      <c r="E137" s="94"/>
      <c r="G137" s="290"/>
      <c r="H137" s="292"/>
      <c r="I137" s="292"/>
      <c r="J137" s="292"/>
      <c r="K137" s="290"/>
      <c r="L137" s="292"/>
      <c r="M137" s="292"/>
    </row>
    <row r="138" spans="1:13" ht="16.5" customHeight="1">
      <c r="A138" s="288"/>
      <c r="B138" s="284" t="s">
        <v>235</v>
      </c>
      <c r="C138" s="94"/>
      <c r="E138" s="94"/>
      <c r="G138" s="290">
        <v>2517777</v>
      </c>
      <c r="H138" s="292"/>
      <c r="I138" s="292">
        <v>0</v>
      </c>
      <c r="J138" s="292"/>
      <c r="K138" s="290">
        <v>2517777</v>
      </c>
      <c r="L138" s="292"/>
      <c r="M138" s="292">
        <v>0</v>
      </c>
    </row>
    <row r="139" spans="1:13" ht="16.5" customHeight="1">
      <c r="A139" s="94"/>
      <c r="B139" s="94"/>
      <c r="C139" s="94"/>
      <c r="E139" s="94"/>
    </row>
    <row r="140" spans="1:13" ht="16.5" customHeight="1">
      <c r="A140" s="94"/>
      <c r="B140" s="94"/>
      <c r="C140" s="94"/>
      <c r="E140" s="94"/>
    </row>
    <row r="141" spans="1:13" ht="16.5" customHeight="1">
      <c r="A141" s="94"/>
      <c r="B141" s="94"/>
      <c r="C141" s="94"/>
      <c r="E141" s="94"/>
    </row>
    <row r="142" spans="1:13" ht="16.5" customHeight="1">
      <c r="A142" s="94"/>
      <c r="B142" s="94"/>
      <c r="C142" s="94"/>
      <c r="E142" s="94"/>
    </row>
    <row r="143" spans="1:13" ht="16.5" customHeight="1">
      <c r="A143" s="94"/>
      <c r="B143" s="94"/>
      <c r="C143" s="94"/>
      <c r="E143" s="94"/>
    </row>
    <row r="144" spans="1:13" ht="16.5" customHeight="1">
      <c r="A144" s="94"/>
      <c r="B144" s="94"/>
      <c r="C144" s="94"/>
      <c r="E144" s="94"/>
    </row>
    <row r="145" spans="1:13" ht="16.5" customHeight="1">
      <c r="A145" s="94"/>
      <c r="B145" s="94"/>
      <c r="C145" s="94"/>
      <c r="E145" s="94"/>
    </row>
    <row r="146" spans="1:13" ht="16.5" customHeight="1">
      <c r="A146" s="94"/>
      <c r="B146" s="94"/>
      <c r="C146" s="94"/>
      <c r="E146" s="94"/>
    </row>
    <row r="147" spans="1:13" ht="16.5" customHeight="1">
      <c r="A147" s="94"/>
      <c r="B147" s="94"/>
      <c r="C147" s="94"/>
      <c r="E147" s="94"/>
    </row>
    <row r="148" spans="1:13" ht="16.5" customHeight="1">
      <c r="A148" s="94"/>
      <c r="B148" s="94"/>
      <c r="C148" s="94"/>
      <c r="E148" s="94"/>
    </row>
    <row r="149" spans="1:13" ht="16.5" customHeight="1">
      <c r="A149" s="94"/>
      <c r="B149" s="94"/>
      <c r="C149" s="94"/>
      <c r="E149" s="94"/>
    </row>
    <row r="150" spans="1:13" ht="16.5" customHeight="1">
      <c r="A150" s="94"/>
      <c r="B150" s="94"/>
      <c r="C150" s="94"/>
      <c r="E150" s="94"/>
    </row>
    <row r="151" spans="1:13" ht="16.5" customHeight="1">
      <c r="A151" s="94"/>
      <c r="B151" s="94"/>
      <c r="C151" s="94"/>
      <c r="E151" s="94"/>
    </row>
    <row r="152" spans="1:13" ht="16.5" customHeight="1">
      <c r="A152" s="94"/>
      <c r="B152" s="94"/>
      <c r="C152" s="94"/>
      <c r="E152" s="94"/>
    </row>
    <row r="153" spans="1:13" ht="9.75" customHeight="1">
      <c r="A153" s="94"/>
      <c r="B153" s="94"/>
      <c r="C153" s="94"/>
      <c r="E153" s="94"/>
    </row>
    <row r="154" spans="1:13" ht="5.25" customHeight="1">
      <c r="A154" s="94"/>
      <c r="B154" s="94"/>
      <c r="C154" s="94"/>
      <c r="E154" s="94"/>
    </row>
    <row r="155" spans="1:13" ht="15" customHeight="1">
      <c r="A155" s="94"/>
      <c r="B155" s="94"/>
      <c r="C155" s="94"/>
      <c r="E155" s="94"/>
    </row>
    <row r="156" spans="1:13" ht="15" customHeight="1">
      <c r="A156" s="94"/>
      <c r="B156" s="94"/>
      <c r="C156" s="94"/>
      <c r="E156" s="94"/>
    </row>
    <row r="157" spans="1:13" ht="16.5" customHeight="1">
      <c r="A157" s="94"/>
      <c r="B157" s="94"/>
      <c r="C157" s="94"/>
      <c r="E157" s="94"/>
    </row>
    <row r="158" spans="1:13" ht="14.25" customHeight="1">
      <c r="A158" s="94"/>
      <c r="B158" s="94"/>
      <c r="C158" s="94"/>
      <c r="E158" s="94"/>
    </row>
    <row r="159" spans="1:13" ht="16.5" customHeight="1">
      <c r="G159" s="73"/>
      <c r="H159" s="73"/>
      <c r="I159" s="277"/>
      <c r="J159" s="73"/>
      <c r="K159" s="73"/>
      <c r="L159" s="73"/>
      <c r="M159" s="277"/>
    </row>
    <row r="160" spans="1:13" ht="21.75" customHeight="1">
      <c r="A160" s="94"/>
      <c r="B160" s="124"/>
      <c r="C160" s="124"/>
      <c r="D160" s="124"/>
      <c r="E160" s="124"/>
      <c r="F160" s="124"/>
      <c r="G160" s="125"/>
      <c r="H160" s="125"/>
      <c r="I160" s="278"/>
      <c r="J160" s="125"/>
      <c r="L160" s="125"/>
    </row>
    <row r="161" spans="1:13" ht="16.5" customHeight="1">
      <c r="A161" s="342" t="s">
        <v>34</v>
      </c>
      <c r="B161" s="342"/>
      <c r="C161" s="342"/>
      <c r="D161" s="342"/>
      <c r="E161" s="342"/>
      <c r="F161" s="342"/>
      <c r="G161" s="342"/>
      <c r="H161" s="342"/>
      <c r="I161" s="342"/>
      <c r="J161" s="342"/>
      <c r="K161" s="342"/>
      <c r="L161" s="342"/>
      <c r="M161" s="342"/>
    </row>
    <row r="162" spans="1:13" ht="16.5" customHeight="1">
      <c r="A162" s="94"/>
      <c r="B162" s="124"/>
      <c r="C162" s="124"/>
      <c r="D162" s="124"/>
      <c r="E162" s="124"/>
      <c r="F162" s="124"/>
      <c r="G162" s="125"/>
      <c r="H162" s="125"/>
      <c r="I162" s="278"/>
      <c r="J162" s="125"/>
      <c r="L162" s="125"/>
    </row>
    <row r="163" spans="1:13" ht="14.25" customHeight="1">
      <c r="A163" s="77"/>
      <c r="B163" s="77"/>
      <c r="C163" s="121"/>
      <c r="E163" s="121"/>
      <c r="G163" s="96"/>
      <c r="I163" s="96"/>
      <c r="K163" s="97"/>
      <c r="M163" s="97"/>
    </row>
    <row r="164" spans="1:13" ht="22.15" customHeight="1">
      <c r="A164" s="107" t="s">
        <v>35</v>
      </c>
      <c r="B164" s="80"/>
      <c r="C164" s="107"/>
      <c r="D164" s="107"/>
      <c r="E164" s="107"/>
      <c r="F164" s="80"/>
      <c r="G164" s="81"/>
      <c r="H164" s="81"/>
      <c r="I164" s="271"/>
      <c r="J164" s="81"/>
      <c r="K164" s="103"/>
      <c r="L164" s="81"/>
      <c r="M164" s="103"/>
    </row>
    <row r="165" spans="1:13" ht="16.5" customHeight="1">
      <c r="B165" s="94"/>
      <c r="C165" s="94"/>
      <c r="D165" s="94"/>
      <c r="E165" s="94"/>
      <c r="K165" s="97"/>
      <c r="M165" s="97"/>
    </row>
  </sheetData>
  <mergeCells count="15">
    <mergeCell ref="G6:I6"/>
    <mergeCell ref="K6:M6"/>
    <mergeCell ref="G7:I7"/>
    <mergeCell ref="K7:M7"/>
    <mergeCell ref="A49:M49"/>
    <mergeCell ref="G118:I118"/>
    <mergeCell ref="K118:M118"/>
    <mergeCell ref="A161:M161"/>
    <mergeCell ref="G57:I57"/>
    <mergeCell ref="K57:M57"/>
    <mergeCell ref="G58:I58"/>
    <mergeCell ref="K58:M58"/>
    <mergeCell ref="A109:M109"/>
    <mergeCell ref="G117:I117"/>
    <mergeCell ref="K117:M117"/>
  </mergeCells>
  <pageMargins left="0.8" right="0.5" top="0.5" bottom="0.6" header="0.49" footer="0.4"/>
  <pageSetup paperSize="9" scale="95" firstPageNumber="12" fitToHeight="0" orientation="portrait" useFirstPageNumber="1" horizontalDpi="1200" verticalDpi="1200" r:id="rId1"/>
  <headerFooter>
    <oddFooter>&amp;R&amp;"Arial,Regular"&amp;9&amp;P</oddFooter>
  </headerFooter>
  <rowBreaks count="2" manualBreakCount="2">
    <brk id="51" max="16383" man="1"/>
    <brk id="111" max="16383" man="1"/>
  </rowBreaks>
  <ignoredErrors>
    <ignoredError sqref="H8 H59 J8 J59 J119 L8 L59 L1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Nadwadee Jaiarlee</dc:creator>
  <cp:keywords/>
  <dc:description/>
  <cp:lastModifiedBy>Duangporn Pongvitayakorn</cp:lastModifiedBy>
  <cp:revision/>
  <dcterms:created xsi:type="dcterms:W3CDTF">2021-04-07T06:05:00Z</dcterms:created>
  <dcterms:modified xsi:type="dcterms:W3CDTF">2025-06-25T08:12:11Z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